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3136" windowHeight="11988" tabRatio="593"/>
  </bookViews>
  <sheets>
    <sheet name="A" sheetId="1" r:id="rId1"/>
    <sheet name="B" sheetId="3" r:id="rId2"/>
    <sheet name="posturi ramase neocupate" sheetId="4" r:id="rId3"/>
    <sheet name="intregire norma titulari" sheetId="5" r:id="rId4"/>
    <sheet name="RA" sheetId="6" r:id="rId5"/>
    <sheet name="CN" sheetId="7" r:id="rId6"/>
    <sheet name="consilieri" sheetId="8" r:id="rId7"/>
    <sheet name="optional integrat" sheetId="9" r:id="rId8"/>
  </sheets>
  <definedNames>
    <definedName name="_xlnm._FilterDatabase" localSheetId="1" hidden="1">B!#REF!</definedName>
    <definedName name="_xlnm.Print_Area" localSheetId="0">A!$A$1:$DJ$72</definedName>
    <definedName name="_xlnm.Print_Area" localSheetId="1">B!$A:$AB</definedName>
    <definedName name="_xlnm.Print_Area" localSheetId="5">CN!$A$1:$P$28</definedName>
    <definedName name="_xlnm.Print_Area" localSheetId="6">consilieri!$A$1:$J$21</definedName>
    <definedName name="_xlnm.Print_Area" localSheetId="7">'optional integrat'!$A$1:$J$21</definedName>
    <definedName name="_xlnm.Print_Area" localSheetId="4">RA!$A$1:$I$24</definedName>
    <definedName name="_xlnm.Print_Titles" localSheetId="0">A!$17:$22</definedName>
    <definedName name="_xlnm.Print_Titles" localSheetId="1">B!$7:$11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3" i="1" l="1"/>
  <c r="V13" i="1"/>
  <c r="X13" i="1"/>
  <c r="Z13" i="1"/>
  <c r="AD13" i="1"/>
  <c r="AF13" i="1"/>
  <c r="AH13" i="1"/>
  <c r="AJ13" i="1"/>
  <c r="L13" i="1"/>
  <c r="N13" i="1"/>
  <c r="P13" i="1"/>
  <c r="J13" i="1"/>
  <c r="DJ58" i="1"/>
  <c r="DJ37" i="1"/>
  <c r="DI49" i="1"/>
  <c r="DH49" i="1"/>
  <c r="DG49" i="1"/>
  <c r="DJ60" i="1"/>
  <c r="DJ54" i="1"/>
  <c r="DJ31" i="1"/>
  <c r="DJ24" i="1"/>
  <c r="AI70" i="1"/>
  <c r="DG25" i="1"/>
  <c r="DG24" i="1" s="1"/>
  <c r="DG26" i="1"/>
  <c r="DG27" i="1"/>
  <c r="DG28" i="1"/>
  <c r="DG29" i="1"/>
  <c r="DG30" i="1"/>
  <c r="DG32" i="1"/>
  <c r="DG33" i="1"/>
  <c r="DG34" i="1"/>
  <c r="DG35" i="1"/>
  <c r="DG36" i="1"/>
  <c r="DG38" i="1"/>
  <c r="DG39" i="1"/>
  <c r="DG40" i="1"/>
  <c r="DG41" i="1"/>
  <c r="DG42" i="1"/>
  <c r="DG43" i="1"/>
  <c r="DG44" i="1"/>
  <c r="DG45" i="1"/>
  <c r="DG46" i="1"/>
  <c r="DG47" i="1"/>
  <c r="DG48" i="1"/>
  <c r="DG50" i="1"/>
  <c r="DG51" i="1"/>
  <c r="DG52" i="1"/>
  <c r="DG53" i="1"/>
  <c r="DG55" i="1"/>
  <c r="DG56" i="1"/>
  <c r="DG57" i="1"/>
  <c r="DG59" i="1"/>
  <c r="DG61" i="1"/>
  <c r="DG62" i="1"/>
  <c r="DG63" i="1"/>
  <c r="DG64" i="1"/>
  <c r="DG65" i="1"/>
  <c r="DG67" i="1"/>
  <c r="DG68" i="1"/>
  <c r="DI41" i="1"/>
  <c r="DH41" i="1"/>
  <c r="DI52" i="1"/>
  <c r="DH52" i="1"/>
  <c r="CF66" i="1"/>
  <c r="CE66" i="1"/>
  <c r="CF60" i="1"/>
  <c r="CE60" i="1"/>
  <c r="CF58" i="1"/>
  <c r="CE58" i="1"/>
  <c r="CF54" i="1"/>
  <c r="CE54" i="1"/>
  <c r="CE37" i="1"/>
  <c r="CF31" i="1"/>
  <c r="CE31" i="1"/>
  <c r="CF24" i="1"/>
  <c r="CE24" i="1"/>
  <c r="BK37" i="1"/>
  <c r="BK66" i="1"/>
  <c r="DG37" i="1" l="1"/>
  <c r="CE70" i="1"/>
  <c r="DJ70" i="1"/>
  <c r="CF70" i="1"/>
  <c r="DI25" i="1"/>
  <c r="DI26" i="1"/>
  <c r="DI27" i="1"/>
  <c r="DI28" i="1"/>
  <c r="DI29" i="1"/>
  <c r="DI30" i="1"/>
  <c r="DI32" i="1"/>
  <c r="DI33" i="1"/>
  <c r="DI34" i="1"/>
  <c r="DI35" i="1"/>
  <c r="DI36" i="1"/>
  <c r="DI38" i="1"/>
  <c r="DI37" i="1" s="1"/>
  <c r="DI39" i="1"/>
  <c r="DI40" i="1"/>
  <c r="DI42" i="1"/>
  <c r="DI43" i="1"/>
  <c r="DI44" i="1"/>
  <c r="DI45" i="1"/>
  <c r="DI46" i="1"/>
  <c r="DI47" i="1"/>
  <c r="DI48" i="1"/>
  <c r="DI50" i="1"/>
  <c r="DI51" i="1"/>
  <c r="DI53" i="1"/>
  <c r="DI55" i="1"/>
  <c r="DI56" i="1"/>
  <c r="DI57" i="1"/>
  <c r="DI59" i="1"/>
  <c r="DI61" i="1"/>
  <c r="DI62" i="1"/>
  <c r="DI63" i="1"/>
  <c r="DI64" i="1"/>
  <c r="DI65" i="1"/>
  <c r="DI67" i="1"/>
  <c r="DI68" i="1"/>
  <c r="DH25" i="1"/>
  <c r="DH26" i="1"/>
  <c r="DH27" i="1"/>
  <c r="DH28" i="1"/>
  <c r="DH29" i="1"/>
  <c r="DH30" i="1"/>
  <c r="DH32" i="1"/>
  <c r="DH33" i="1"/>
  <c r="DH34" i="1"/>
  <c r="DH35" i="1"/>
  <c r="DH36" i="1"/>
  <c r="DH38" i="1"/>
  <c r="DH39" i="1"/>
  <c r="DH40" i="1"/>
  <c r="DH42" i="1"/>
  <c r="DH43" i="1"/>
  <c r="DH44" i="1"/>
  <c r="DH45" i="1"/>
  <c r="DH46" i="1"/>
  <c r="DH47" i="1"/>
  <c r="DH48" i="1"/>
  <c r="DH50" i="1"/>
  <c r="DH51" i="1"/>
  <c r="DH53" i="1"/>
  <c r="DH55" i="1"/>
  <c r="DH56" i="1"/>
  <c r="DH57" i="1"/>
  <c r="DH59" i="1"/>
  <c r="DH61" i="1"/>
  <c r="DH62" i="1"/>
  <c r="DH63" i="1"/>
  <c r="DH64" i="1"/>
  <c r="DH65" i="1"/>
  <c r="DH67" i="1"/>
  <c r="DH68" i="1"/>
  <c r="DH23" i="1"/>
  <c r="DH37" i="1" l="1"/>
  <c r="DH24" i="1"/>
  <c r="DG23" i="1"/>
  <c r="DE24" i="1" l="1"/>
  <c r="DF24" i="1"/>
  <c r="DE31" i="1"/>
  <c r="DF31" i="1"/>
  <c r="DE37" i="1"/>
  <c r="DF54" i="1"/>
  <c r="DE58" i="1"/>
  <c r="DF58" i="1"/>
  <c r="DE60" i="1"/>
  <c r="DF60" i="1"/>
  <c r="DE66" i="1"/>
  <c r="DF66" i="1"/>
  <c r="BJ66" i="1"/>
  <c r="BI66" i="1"/>
  <c r="BJ60" i="1"/>
  <c r="BI60" i="1"/>
  <c r="BJ58" i="1"/>
  <c r="BI58" i="1"/>
  <c r="BJ54" i="1"/>
  <c r="BI54" i="1"/>
  <c r="BJ37" i="1"/>
  <c r="BI37" i="1"/>
  <c r="BI31" i="1"/>
  <c r="BJ70" i="1"/>
  <c r="BI24" i="1"/>
  <c r="AZ66" i="1"/>
  <c r="AY66" i="1"/>
  <c r="AZ60" i="1"/>
  <c r="AY60" i="1"/>
  <c r="AZ58" i="1"/>
  <c r="AY58" i="1"/>
  <c r="AZ54" i="1"/>
  <c r="AY54" i="1"/>
  <c r="AY37" i="1"/>
  <c r="AZ31" i="1"/>
  <c r="AY31" i="1"/>
  <c r="AY70" i="1" s="1"/>
  <c r="AZ24" i="1"/>
  <c r="AQ70" i="1"/>
  <c r="AO70" i="1"/>
  <c r="AM70" i="1"/>
  <c r="AK70" i="1"/>
  <c r="AG70" i="1"/>
  <c r="AE70" i="1"/>
  <c r="AC70" i="1"/>
  <c r="AA70" i="1"/>
  <c r="Y70" i="1"/>
  <c r="W70" i="1"/>
  <c r="U70" i="1"/>
  <c r="S70" i="1"/>
  <c r="Q70" i="1"/>
  <c r="O70" i="1"/>
  <c r="M70" i="1"/>
  <c r="K70" i="1"/>
  <c r="I70" i="1"/>
  <c r="G70" i="1"/>
  <c r="E70" i="1"/>
  <c r="C70" i="1"/>
  <c r="DD66" i="1"/>
  <c r="DC66" i="1"/>
  <c r="DB66" i="1"/>
  <c r="DA66" i="1"/>
  <c r="CZ66" i="1"/>
  <c r="CY66" i="1"/>
  <c r="CX66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I66" i="1"/>
  <c r="CH66" i="1"/>
  <c r="CG66" i="1"/>
  <c r="CD66" i="1"/>
  <c r="CC66" i="1"/>
  <c r="CB66" i="1"/>
  <c r="CA66" i="1"/>
  <c r="BZ66" i="1"/>
  <c r="BY66" i="1"/>
  <c r="BX66" i="1"/>
  <c r="BW66" i="1"/>
  <c r="BV66" i="1"/>
  <c r="BU66" i="1"/>
  <c r="BT66" i="1"/>
  <c r="BS66" i="1"/>
  <c r="BR66" i="1"/>
  <c r="BQ66" i="1"/>
  <c r="BP66" i="1"/>
  <c r="BO66" i="1"/>
  <c r="BN66" i="1"/>
  <c r="BM66" i="1"/>
  <c r="BL66" i="1"/>
  <c r="BH66" i="1"/>
  <c r="BG66" i="1"/>
  <c r="BF66" i="1"/>
  <c r="BE66" i="1"/>
  <c r="BD66" i="1"/>
  <c r="BC66" i="1"/>
  <c r="BB66" i="1"/>
  <c r="BA66" i="1"/>
  <c r="AX66" i="1"/>
  <c r="AW66" i="1"/>
  <c r="AV66" i="1"/>
  <c r="AU66" i="1"/>
  <c r="AT66" i="1"/>
  <c r="AS66" i="1"/>
  <c r="DD60" i="1"/>
  <c r="DC60" i="1"/>
  <c r="DB60" i="1"/>
  <c r="DA60" i="1"/>
  <c r="CY60" i="1"/>
  <c r="CX60" i="1"/>
  <c r="CW60" i="1"/>
  <c r="CV60" i="1"/>
  <c r="CU60" i="1"/>
  <c r="CT60" i="1"/>
  <c r="CS60" i="1"/>
  <c r="CQ60" i="1"/>
  <c r="CP60" i="1"/>
  <c r="CO60" i="1"/>
  <c r="CN60" i="1"/>
  <c r="CM60" i="1"/>
  <c r="CL60" i="1"/>
  <c r="CK60" i="1"/>
  <c r="CI60" i="1"/>
  <c r="CH60" i="1"/>
  <c r="CG60" i="1"/>
  <c r="CD60" i="1"/>
  <c r="CC60" i="1"/>
  <c r="CB60" i="1"/>
  <c r="CA60" i="1"/>
  <c r="BZ60" i="1"/>
  <c r="BY60" i="1"/>
  <c r="BX60" i="1"/>
  <c r="BW60" i="1"/>
  <c r="BV60" i="1"/>
  <c r="BU60" i="1"/>
  <c r="BT60" i="1"/>
  <c r="BS60" i="1"/>
  <c r="BR60" i="1"/>
  <c r="BQ60" i="1"/>
  <c r="BP60" i="1"/>
  <c r="BO60" i="1"/>
  <c r="BN60" i="1"/>
  <c r="BM60" i="1"/>
  <c r="BL60" i="1"/>
  <c r="BK60" i="1"/>
  <c r="BH60" i="1"/>
  <c r="BG60" i="1"/>
  <c r="BF60" i="1"/>
  <c r="BE60" i="1"/>
  <c r="BD60" i="1"/>
  <c r="BC60" i="1"/>
  <c r="BB60" i="1"/>
  <c r="BA60" i="1"/>
  <c r="AX60" i="1"/>
  <c r="AW60" i="1"/>
  <c r="AU60" i="1"/>
  <c r="AT60" i="1"/>
  <c r="AS60" i="1"/>
  <c r="DD58" i="1"/>
  <c r="DC58" i="1"/>
  <c r="DB58" i="1"/>
  <c r="DA58" i="1"/>
  <c r="CZ58" i="1"/>
  <c r="CY58" i="1"/>
  <c r="CX58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I58" i="1"/>
  <c r="CH58" i="1"/>
  <c r="CG58" i="1"/>
  <c r="CD58" i="1"/>
  <c r="CC58" i="1"/>
  <c r="CB58" i="1"/>
  <c r="CA58" i="1"/>
  <c r="BZ58" i="1"/>
  <c r="BY58" i="1"/>
  <c r="BX58" i="1"/>
  <c r="BW58" i="1"/>
  <c r="BV58" i="1"/>
  <c r="BU58" i="1"/>
  <c r="BT58" i="1"/>
  <c r="BS58" i="1"/>
  <c r="BR58" i="1"/>
  <c r="BQ58" i="1"/>
  <c r="BP58" i="1"/>
  <c r="BO58" i="1"/>
  <c r="BN58" i="1"/>
  <c r="BM58" i="1"/>
  <c r="BL58" i="1"/>
  <c r="BK58" i="1"/>
  <c r="BH58" i="1"/>
  <c r="BG58" i="1"/>
  <c r="BF58" i="1"/>
  <c r="BE58" i="1"/>
  <c r="BD58" i="1"/>
  <c r="BC58" i="1"/>
  <c r="BB58" i="1"/>
  <c r="BA58" i="1"/>
  <c r="AX58" i="1"/>
  <c r="AW58" i="1"/>
  <c r="AV58" i="1"/>
  <c r="DI58" i="1" s="1"/>
  <c r="AU58" i="1"/>
  <c r="AT58" i="1"/>
  <c r="AS58" i="1"/>
  <c r="DD54" i="1"/>
  <c r="DB54" i="1"/>
  <c r="DA54" i="1"/>
  <c r="CZ54" i="1"/>
  <c r="CY54" i="1"/>
  <c r="CX54" i="1"/>
  <c r="CV54" i="1"/>
  <c r="CT54" i="1"/>
  <c r="CS54" i="1"/>
  <c r="CR54" i="1"/>
  <c r="CQ54" i="1"/>
  <c r="CP54" i="1"/>
  <c r="CO54" i="1"/>
  <c r="CN54" i="1"/>
  <c r="CM54" i="1"/>
  <c r="CL54" i="1"/>
  <c r="CK54" i="1"/>
  <c r="CJ54" i="1"/>
  <c r="CI54" i="1"/>
  <c r="CH54" i="1"/>
  <c r="CG54" i="1"/>
  <c r="CD54" i="1"/>
  <c r="CC54" i="1"/>
  <c r="CB54" i="1"/>
  <c r="CA54" i="1"/>
  <c r="BZ54" i="1"/>
  <c r="BY54" i="1"/>
  <c r="BX54" i="1"/>
  <c r="BW54" i="1"/>
  <c r="BV54" i="1"/>
  <c r="BU54" i="1"/>
  <c r="BT54" i="1"/>
  <c r="BS54" i="1"/>
  <c r="BR54" i="1"/>
  <c r="BQ54" i="1"/>
  <c r="BP54" i="1"/>
  <c r="BO54" i="1"/>
  <c r="BN54" i="1"/>
  <c r="BM54" i="1"/>
  <c r="BL54" i="1"/>
  <c r="BK54" i="1"/>
  <c r="BH54" i="1"/>
  <c r="BG54" i="1"/>
  <c r="BF54" i="1"/>
  <c r="BE54" i="1"/>
  <c r="BD54" i="1"/>
  <c r="BC54" i="1"/>
  <c r="BB54" i="1"/>
  <c r="BA54" i="1"/>
  <c r="AX54" i="1"/>
  <c r="AW54" i="1"/>
  <c r="AV54" i="1"/>
  <c r="AU54" i="1"/>
  <c r="AT54" i="1"/>
  <c r="AS54" i="1"/>
  <c r="DC37" i="1"/>
  <c r="DB37" i="1"/>
  <c r="DA37" i="1"/>
  <c r="CZ37" i="1"/>
  <c r="CY37" i="1"/>
  <c r="CW37" i="1"/>
  <c r="CU37" i="1"/>
  <c r="CT37" i="1"/>
  <c r="CS37" i="1"/>
  <c r="CR37" i="1"/>
  <c r="CQ37" i="1"/>
  <c r="CP37" i="1"/>
  <c r="CO37" i="1"/>
  <c r="CM37" i="1"/>
  <c r="CL37" i="1"/>
  <c r="CK37" i="1"/>
  <c r="CJ37" i="1"/>
  <c r="CI37" i="1"/>
  <c r="CH37" i="1"/>
  <c r="CG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N37" i="1"/>
  <c r="BL37" i="1"/>
  <c r="BH37" i="1"/>
  <c r="BG37" i="1"/>
  <c r="BF37" i="1"/>
  <c r="BE37" i="1"/>
  <c r="BD37" i="1"/>
  <c r="BC37" i="1"/>
  <c r="BA37" i="1"/>
  <c r="AW37" i="1"/>
  <c r="AU37" i="1"/>
  <c r="AS37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H31" i="1"/>
  <c r="BG31" i="1"/>
  <c r="BF31" i="1"/>
  <c r="BE31" i="1"/>
  <c r="BD31" i="1"/>
  <c r="BC31" i="1"/>
  <c r="BB31" i="1"/>
  <c r="BA31" i="1"/>
  <c r="AX31" i="1"/>
  <c r="AW31" i="1"/>
  <c r="AW70" i="1" s="1"/>
  <c r="AV31" i="1"/>
  <c r="AU31" i="1"/>
  <c r="AT31" i="1"/>
  <c r="AS31" i="1"/>
  <c r="DD24" i="1"/>
  <c r="DC24" i="1"/>
  <c r="DC70" i="1" s="1"/>
  <c r="DB24" i="1"/>
  <c r="DA24" i="1"/>
  <c r="CZ24" i="1"/>
  <c r="CY24" i="1"/>
  <c r="CY70" i="1" s="1"/>
  <c r="CX24" i="1"/>
  <c r="CW24" i="1"/>
  <c r="CV24" i="1"/>
  <c r="CV70" i="1" s="1"/>
  <c r="CU24" i="1"/>
  <c r="CU70" i="1" s="1"/>
  <c r="CT24" i="1"/>
  <c r="CS24" i="1"/>
  <c r="CR24" i="1"/>
  <c r="CQ24" i="1"/>
  <c r="CQ70" i="1" s="1"/>
  <c r="CP24" i="1"/>
  <c r="CO24" i="1"/>
  <c r="CN24" i="1"/>
  <c r="CM24" i="1"/>
  <c r="CM70" i="1" s="1"/>
  <c r="CL24" i="1"/>
  <c r="CK24" i="1"/>
  <c r="CJ24" i="1"/>
  <c r="CI24" i="1"/>
  <c r="CI70" i="1" s="1"/>
  <c r="CH24" i="1"/>
  <c r="CG24" i="1"/>
  <c r="CD24" i="1"/>
  <c r="CC24" i="1"/>
  <c r="CC70" i="1" s="1"/>
  <c r="CB24" i="1"/>
  <c r="CA24" i="1"/>
  <c r="BZ24" i="1"/>
  <c r="BY24" i="1"/>
  <c r="BY70" i="1" s="1"/>
  <c r="BX24" i="1"/>
  <c r="BW24" i="1"/>
  <c r="BV24" i="1"/>
  <c r="BU24" i="1"/>
  <c r="BU70" i="1" s="1"/>
  <c r="BT24" i="1"/>
  <c r="BS24" i="1"/>
  <c r="BR24" i="1"/>
  <c r="BQ24" i="1"/>
  <c r="BQ70" i="1" s="1"/>
  <c r="BP24" i="1"/>
  <c r="BO24" i="1"/>
  <c r="BN24" i="1"/>
  <c r="BM24" i="1"/>
  <c r="BM70" i="1" s="1"/>
  <c r="BL24" i="1"/>
  <c r="BG24" i="1"/>
  <c r="BF24" i="1"/>
  <c r="BE24" i="1"/>
  <c r="BE70" i="1" s="1"/>
  <c r="BD24" i="1"/>
  <c r="BC24" i="1"/>
  <c r="BB24" i="1"/>
  <c r="BA24" i="1"/>
  <c r="BA70" i="1" s="1"/>
  <c r="AX24" i="1"/>
  <c r="AV24" i="1"/>
  <c r="AU24" i="1"/>
  <c r="AT24" i="1"/>
  <c r="AS24" i="1"/>
  <c r="AU70" i="1" l="1"/>
  <c r="DG31" i="1"/>
  <c r="DG58" i="1"/>
  <c r="DG66" i="1"/>
  <c r="DI24" i="1"/>
  <c r="BG70" i="1"/>
  <c r="BS70" i="1"/>
  <c r="BW70" i="1"/>
  <c r="CG70" i="1"/>
  <c r="CK70" i="1"/>
  <c r="CO70" i="1"/>
  <c r="CS70" i="1"/>
  <c r="CW70" i="1"/>
  <c r="DA70" i="1"/>
  <c r="DH31" i="1"/>
  <c r="DG54" i="1"/>
  <c r="DH54" i="1"/>
  <c r="DI66" i="1"/>
  <c r="BC70" i="1"/>
  <c r="BO70" i="1"/>
  <c r="CA70" i="1"/>
  <c r="AS70" i="1"/>
  <c r="DI54" i="1"/>
  <c r="BK70" i="1"/>
  <c r="DG60" i="1"/>
  <c r="DI60" i="1"/>
  <c r="AZ70" i="1"/>
  <c r="BI70" i="1"/>
  <c r="DH58" i="1"/>
  <c r="DH60" i="1"/>
  <c r="DI31" i="1"/>
  <c r="DF70" i="1"/>
  <c r="DE70" i="1"/>
  <c r="AV70" i="1"/>
  <c r="AX70" i="1"/>
  <c r="BB70" i="1"/>
  <c r="BD70" i="1"/>
  <c r="BF70" i="1"/>
  <c r="BH70" i="1"/>
  <c r="BL70" i="1"/>
  <c r="BN70" i="1"/>
  <c r="BP70" i="1"/>
  <c r="BR70" i="1"/>
  <c r="BT70" i="1"/>
  <c r="BV70" i="1"/>
  <c r="BX70" i="1"/>
  <c r="BZ70" i="1"/>
  <c r="CB70" i="1"/>
  <c r="CD70" i="1"/>
  <c r="CH70" i="1"/>
  <c r="CJ70" i="1"/>
  <c r="CL70" i="1"/>
  <c r="CN70" i="1"/>
  <c r="CP70" i="1"/>
  <c r="CR70" i="1"/>
  <c r="CT70" i="1"/>
  <c r="CX70" i="1"/>
  <c r="CZ70" i="1"/>
  <c r="DB70" i="1"/>
  <c r="DD70" i="1"/>
  <c r="AT70" i="1"/>
  <c r="A17" i="5"/>
  <c r="A18" i="5" s="1"/>
  <c r="A19" i="5" s="1"/>
  <c r="DG70" i="1" l="1"/>
  <c r="DH70" i="1"/>
  <c r="DI70" i="1"/>
  <c r="DH66" i="1"/>
</calcChain>
</file>

<file path=xl/sharedStrings.xml><?xml version="1.0" encoding="utf-8"?>
<sst xmlns="http://schemas.openxmlformats.org/spreadsheetml/2006/main" count="4392" uniqueCount="768">
  <si>
    <t>ÎNVĂŢĂMÂNT PRIMAR</t>
  </si>
  <si>
    <t>ÎNVĂŢĂMÂNT GIMNAZIAL</t>
  </si>
  <si>
    <t>Formaţiuni  de studiu</t>
  </si>
  <si>
    <t xml:space="preserve">NR. ELEVI </t>
  </si>
  <si>
    <t>NR. CLASE</t>
  </si>
  <si>
    <t>NR. ELEVI</t>
  </si>
  <si>
    <t>TOTAL</t>
  </si>
  <si>
    <t>NR. CRT.</t>
  </si>
  <si>
    <t>PRIMAR</t>
  </si>
  <si>
    <t>GIMNAZIAL</t>
  </si>
  <si>
    <t xml:space="preserve">Din care: </t>
  </si>
  <si>
    <t>OBS.</t>
  </si>
  <si>
    <t>CLS. a V-a A</t>
  </si>
  <si>
    <t>CLS. a V-a B</t>
  </si>
  <si>
    <t>CLS. a VII-a A</t>
  </si>
  <si>
    <t>TC</t>
  </si>
  <si>
    <t>CDS</t>
  </si>
  <si>
    <t>ÎNVĂTĂMÂNT PRIMAR</t>
  </si>
  <si>
    <t>LIMBĂ ŞI COMUNICARE</t>
  </si>
  <si>
    <t>LIMBA ROMÂNĂ</t>
  </si>
  <si>
    <t>MATEMATICĂ ŞI ŞTIINŢE</t>
  </si>
  <si>
    <t>MATEMATICĂ</t>
  </si>
  <si>
    <t>FIZICĂ</t>
  </si>
  <si>
    <t>CHIMIE</t>
  </si>
  <si>
    <t>OM ŞI SOCIETATE</t>
  </si>
  <si>
    <t>ISTORIE</t>
  </si>
  <si>
    <t>CULTURA CIVICĂ</t>
  </si>
  <si>
    <t>GEOGRAFIE</t>
  </si>
  <si>
    <t>RELIGIE</t>
  </si>
  <si>
    <t>ARTE</t>
  </si>
  <si>
    <t>ED. MUZICALĂ</t>
  </si>
  <si>
    <t>ED. PLASTICĂ</t>
  </si>
  <si>
    <t>EDUCAŢIE FIZICĂ ŞI SPORT</t>
  </si>
  <si>
    <t>TEHNOLOGII</t>
  </si>
  <si>
    <t>ED. TEHNOLOGICĂ</t>
  </si>
  <si>
    <t>TOTAL ORE</t>
  </si>
  <si>
    <t>LB.  ENGLEZĂ</t>
  </si>
  <si>
    <t>LB. FRANCEZĂ</t>
  </si>
  <si>
    <t>CLS. pregătitoare A</t>
  </si>
  <si>
    <t>CLS.  I A</t>
  </si>
  <si>
    <t>CLS. pregătitoare B</t>
  </si>
  <si>
    <t>CLS.  I B</t>
  </si>
  <si>
    <t>CLS. a II-a A</t>
  </si>
  <si>
    <t>CLS. a II-a B</t>
  </si>
  <si>
    <t>CLS. a III-a A</t>
  </si>
  <si>
    <t>CLS. a III-a B</t>
  </si>
  <si>
    <t>CLS. a IV-a A</t>
  </si>
  <si>
    <t>CLS. a IV-a B</t>
  </si>
  <si>
    <t>Nivel de învățământ</t>
  </si>
  <si>
    <t>CLS. a VI-a A</t>
  </si>
  <si>
    <t>CLS. a VI-a B</t>
  </si>
  <si>
    <t>CLS. a VIII-a A</t>
  </si>
  <si>
    <t>CLS. a VIII-a B</t>
  </si>
  <si>
    <t>GÂNDIRE CRITICĂ ȘI DREPTURILE COPILULUI</t>
  </si>
  <si>
    <t>EDUCAŢIE INTERCULTURALĂ</t>
  </si>
  <si>
    <t>Nr. ore/ săpt.</t>
  </si>
  <si>
    <t xml:space="preserve">Nr. total de ore / săpt. </t>
  </si>
  <si>
    <t>CONSILIERE SI ORIENTARE</t>
  </si>
  <si>
    <t>CONSILIERE SI DEZVOLTARE PERSONALA</t>
  </si>
  <si>
    <t>Nr. crt.</t>
  </si>
  <si>
    <t>Structura (dacă este cazul)</t>
  </si>
  <si>
    <t>Nivel de învăţământ</t>
  </si>
  <si>
    <t>Catedra/ post (disciplina/ disciplinele)</t>
  </si>
  <si>
    <t>Semestrul      al II-lea: Clasele / Grupele</t>
  </si>
  <si>
    <t>Alte activităţi</t>
  </si>
  <si>
    <t xml:space="preserve">Pentru posturile didactice/catedrele ocupate </t>
  </si>
  <si>
    <t>Obs.</t>
  </si>
  <si>
    <t>Mod de ocupare (titular / debutant anagajat pe perioada determinata)</t>
  </si>
  <si>
    <t>Numele și prenumele cadrului didactic</t>
  </si>
  <si>
    <t>Emitent și nr. document de numire/ transfer/ repartizare (cu precizarea clară a disciplinei/ disciplinelor pe care este repartizat)</t>
  </si>
  <si>
    <t>Funcția didactică potrivit art. 247 din Legea nr. 1/2011 cu modificările și completările ulterioare</t>
  </si>
  <si>
    <t>din care:</t>
  </si>
  <si>
    <t>Perioada în care beneficiază de rezervare/ degrevare</t>
  </si>
  <si>
    <t>Viabilitatea postului</t>
  </si>
  <si>
    <t xml:space="preserve">Nivelul postului / catedrei vacante / rezervate (debutant / definitivat) </t>
  </si>
  <si>
    <t>Modalitatea de ocupare in etapele mobilitatii personalului didactic</t>
  </si>
  <si>
    <t>Nivelul postului / catedrei după ocupare, în etapele premergătoare etapei de repartizare în regim de plata cu ora  (corespunzător gradului didactic și vechimii ocupantului)</t>
  </si>
  <si>
    <t>Nr. de ore / săpt. / semestrul al II-lea</t>
  </si>
  <si>
    <t>CDŞ</t>
  </si>
  <si>
    <t>Studii/ Specializarea / Nivel studii / Grad didactic / Vechime în învăţământ</t>
  </si>
  <si>
    <t>Disciplina</t>
  </si>
  <si>
    <t>Total</t>
  </si>
  <si>
    <t>Sem. I: Clasele / Grupele</t>
  </si>
  <si>
    <t>Nr. de ore / săpt. / sem. I</t>
  </si>
  <si>
    <t>Activitatea</t>
  </si>
  <si>
    <t>Nr. de ore / săpt.</t>
  </si>
  <si>
    <t>ARIA CURRICULARĂ / DISCIPLINA</t>
  </si>
  <si>
    <t>Pentru posturile didactice/catedrele vacante și rezervate</t>
  </si>
  <si>
    <t>A. STABILIREA NUMĂRULUI DE ORE PE DISCIPLINE, CONFORM PLANURILOR-CADRU DE ÎNVĂŢĂMÂNT  ÎN VIGOARE</t>
  </si>
  <si>
    <t>Nr. functii de director:</t>
  </si>
  <si>
    <t>Nr. functii de director adjunct:</t>
  </si>
  <si>
    <t>Statutul postului (ocupat pe perioadă nedeterminată / ocupat pe perioadă determinată / rezervat / vacant</t>
  </si>
  <si>
    <t>PROIECTUL DE ÎNCADRARE A PERSONALULUI DIDACTIC DE PREDARE PENTRU ANUL ŞCOLAR 2019-2020</t>
  </si>
  <si>
    <t>Aviz inspector invatamant special*</t>
  </si>
  <si>
    <t>_______________________________</t>
  </si>
  <si>
    <t>MACHETA 3</t>
  </si>
  <si>
    <t>Situatia posturilor didactice/catedrelor vacante/rezervate rămase neocupate la nivelul unității după constituirea catedrelor</t>
  </si>
  <si>
    <t>Nr. Crt.</t>
  </si>
  <si>
    <t>Unitatea de invatamant</t>
  </si>
  <si>
    <t>Sector</t>
  </si>
  <si>
    <t>Viabilitate (ani)</t>
  </si>
  <si>
    <t>Statutul postului</t>
  </si>
  <si>
    <t>Structura catedrei/postului</t>
  </si>
  <si>
    <t>Detalii post</t>
  </si>
  <si>
    <t>Postul este complet
(DA/NU)</t>
  </si>
  <si>
    <t>angajare pe perioadă nedeterminată
(DA/NU)</t>
  </si>
  <si>
    <t>Necesita acordul unitatii pentru RA
(DA/NU)</t>
  </si>
  <si>
    <t>Proba practica/orala</t>
  </si>
  <si>
    <t>Proba lb.materna</t>
  </si>
  <si>
    <t>Lb.de predare</t>
  </si>
  <si>
    <t>Avize</t>
  </si>
  <si>
    <t>Atestate</t>
  </si>
  <si>
    <t>Observații</t>
  </si>
  <si>
    <t>total ore</t>
  </si>
  <si>
    <t>DIRECTOR,</t>
  </si>
  <si>
    <t>SECRETAR SEF,</t>
  </si>
  <si>
    <t>NOTA:</t>
  </si>
  <si>
    <t>4, 5</t>
  </si>
  <si>
    <t>- conform Centralizatorului</t>
  </si>
  <si>
    <t xml:space="preserve">- conform criteriilor comunicate </t>
  </si>
  <si>
    <t>- vacant /rezervat</t>
  </si>
  <si>
    <t>- se precizeaza daca postul presupune detalii (la rezervari se va preciza motivul si perioada rezervarii.</t>
  </si>
  <si>
    <t>- arte/sport performanta/ intensiv, bilingv, limbi straine/informatica/Cluburile Copiilor si Palatul Copiilor/Pregatire si instruire practica</t>
  </si>
  <si>
    <t>culte/alternative/unitate de invatamant militara/seminar teologic/IGP/pedagogic</t>
  </si>
  <si>
    <t>- educatie speciala/HIV</t>
  </si>
  <si>
    <t>MACHETA 4</t>
  </si>
  <si>
    <t>Tabel nominal</t>
  </si>
  <si>
    <t>cu cadrele didactice titulare la doua sau mai multe unitati  de invatamant/specializări</t>
  </si>
  <si>
    <t xml:space="preserve">care au solicitat conducerii unității întregirea normei didactice de predare-învățare-evaluare in unitate /într-o specializare </t>
  </si>
  <si>
    <t>Numele  si prenumele cadrului didactic</t>
  </si>
  <si>
    <t xml:space="preserve">Studii                    Anul absolvirii </t>
  </si>
  <si>
    <t>Specializările dobândite prin studii</t>
  </si>
  <si>
    <t>Unitatea/unitatile de invatamant la care este titular
(denumirea completa)</t>
  </si>
  <si>
    <t>Documentul de transfer/
numire (decizie, OM etc.)</t>
  </si>
  <si>
    <t>Încadrarea după întregirea normei didactice</t>
  </si>
  <si>
    <t>Hotărârea CA al unității
(după contestații)
ADMIS/ RESPINS</t>
  </si>
  <si>
    <t>principala</t>
  </si>
  <si>
    <t>alte specializări</t>
  </si>
  <si>
    <t xml:space="preserve">Unitatea/unitățile de invatamant </t>
  </si>
  <si>
    <t>Disciplina/ disciplinele</t>
  </si>
  <si>
    <t xml:space="preserve">Unitatea de invatamant </t>
  </si>
  <si>
    <t xml:space="preserve">DIRECTOR, </t>
  </si>
  <si>
    <t>SECRETAR,</t>
  </si>
  <si>
    <t>MACHETA 5</t>
  </si>
  <si>
    <t>Nr. Crt</t>
  </si>
  <si>
    <t>Nivel</t>
  </si>
  <si>
    <t>Numele si prenumele cadrului didactic aflat in R.A.</t>
  </si>
  <si>
    <t>Numele si prenumele cadrului didactic aflat in R.A.L.</t>
  </si>
  <si>
    <t>Propuneri pentru solutionarea RAL post/catedra/ore</t>
  </si>
  <si>
    <t>Observatii</t>
  </si>
  <si>
    <t>Se va completa cu majuscule, fara prescurtari, cu diacritice si cu font de 9</t>
  </si>
  <si>
    <t>MACHETA 6</t>
  </si>
  <si>
    <t>TABEL NOMINAL</t>
  </si>
  <si>
    <t>Numele şi prenumele                     cadrului didactic</t>
  </si>
  <si>
    <t>Studii /Anul absolvirii</t>
  </si>
  <si>
    <t>Specializări dobândite prin studii</t>
  </si>
  <si>
    <t>Alte discipline cu care i se completează norma didactică de predare-învățare-evaluare la nivelul unității</t>
  </si>
  <si>
    <t>Observaţii</t>
  </si>
  <si>
    <t>Principală</t>
  </si>
  <si>
    <t>Alte specializări</t>
  </si>
  <si>
    <t>Unitatea/unitățile de învăţământ</t>
  </si>
  <si>
    <t xml:space="preserve">Disciplina/Disciplinele de incadrare conform actului de numire </t>
  </si>
  <si>
    <t>Nr. ore rămase in incadrare</t>
  </si>
  <si>
    <t>nr. ore</t>
  </si>
  <si>
    <t>Nr. ore necesare</t>
  </si>
  <si>
    <t xml:space="preserve">SECRETAR SEF, </t>
  </si>
  <si>
    <t>MACHETA 7</t>
  </si>
  <si>
    <t>SITUATIE PRIVIND PROFESORUL CONSILIER ( PROFESOR IN CENTRE SI CABINETE DE ASISTENTA PSIHOPEDAGOGICA)</t>
  </si>
  <si>
    <t>NR. CRT</t>
  </si>
  <si>
    <t>UNITATEA  SCOLARA</t>
  </si>
  <si>
    <t>NR. CLASE/ GRUPE PRESCOLARI</t>
  </si>
  <si>
    <t>NUMAR ELEVI/  PRESCOLARI</t>
  </si>
  <si>
    <t>POST PROFESOR IN CENTRE SI CABINETE DE ASISTENTA PSIHOPEDAGOGICA</t>
  </si>
  <si>
    <t>NUMELE SI PRENUMELE PROFESORULUI CONSILIER</t>
  </si>
  <si>
    <t>STATUTUL</t>
  </si>
  <si>
    <t>INTREG</t>
  </si>
  <si>
    <t>PARTIAL**</t>
  </si>
  <si>
    <t>IMPREUNA CU UNITATILE SCOLARE:</t>
  </si>
  <si>
    <t>NORMA DE BAZA ESTE IN  UNITATEA:</t>
  </si>
  <si>
    <t>DIRECTOR</t>
  </si>
  <si>
    <t>SECRETAR</t>
  </si>
  <si>
    <t>** SE VA PRECIZA: 0,25; 0,33; 0,50; IN FUNCTIE DE NUMARUL DE UNITATI.</t>
  </si>
  <si>
    <t>Denumirea opționalului integrat</t>
  </si>
  <si>
    <t>clasa</t>
  </si>
  <si>
    <t>Arii corriculare</t>
  </si>
  <si>
    <t xml:space="preserve">Numele si prenumele cadrului didactic </t>
  </si>
  <si>
    <t>Specializarea/specializările dobândite prin studiile absolvite</t>
  </si>
  <si>
    <t>Nivelul studiilor</t>
  </si>
  <si>
    <t>Nr._________/___________2019</t>
  </si>
  <si>
    <t>Disciplina de incadrare conform centralizator 2019-2020</t>
  </si>
  <si>
    <t xml:space="preserve">Unitatea/unitățile de învăţământ unde este titular / cadru didactic art. 21(4)/OMEN nr. 5485/2018 </t>
  </si>
  <si>
    <t>Completarea normei didactice în conformitate cu art. 33 din OMEN nr. 5485/2018</t>
  </si>
  <si>
    <r>
      <t xml:space="preserve">angajare </t>
    </r>
    <r>
      <rPr>
        <b/>
        <u/>
        <sz val="9"/>
        <rFont val="Arial"/>
        <family val="2"/>
        <charset val="238"/>
      </rPr>
      <t xml:space="preserve">exclusiv </t>
    </r>
    <r>
      <rPr>
        <b/>
        <sz val="9"/>
        <rFont val="Arial"/>
        <family val="2"/>
        <charset val="238"/>
      </rPr>
      <t>pe perioadă determinată
(DA/NU)</t>
    </r>
  </si>
  <si>
    <t>LICEAL</t>
  </si>
  <si>
    <t>ÎNVĂŢĂMÂNT LICEAL ZI</t>
  </si>
  <si>
    <t>CLS. pregătitoare C</t>
  </si>
  <si>
    <t>CLS.  I C</t>
  </si>
  <si>
    <t>CLS.  I D</t>
  </si>
  <si>
    <t>CLS. a II-a C</t>
  </si>
  <si>
    <t>CLS. a II-a D</t>
  </si>
  <si>
    <t>CLS. a III-a C</t>
  </si>
  <si>
    <t>CLS. a III-a D</t>
  </si>
  <si>
    <t>CLS. a III-a E</t>
  </si>
  <si>
    <t>CLS. a IV-a C</t>
  </si>
  <si>
    <t>CLS. a IV-a D</t>
  </si>
  <si>
    <t>CLS. a IV-a E</t>
  </si>
  <si>
    <t>CLS. a V-a C</t>
  </si>
  <si>
    <t>CLS. a V-a D</t>
  </si>
  <si>
    <t>CLS. a VI-a C</t>
  </si>
  <si>
    <t>CLS. a VII-a B</t>
  </si>
  <si>
    <t>CLS. a VII-a C</t>
  </si>
  <si>
    <t>CLS. a VIII-a C</t>
  </si>
  <si>
    <t>CLS. a VIII-a D</t>
  </si>
  <si>
    <t xml:space="preserve">CLS. a IX -a A </t>
  </si>
  <si>
    <t xml:space="preserve">CLS. a IX-a B </t>
  </si>
  <si>
    <t>CLS. a IX -a C</t>
  </si>
  <si>
    <t xml:space="preserve">CLS. a X -a A </t>
  </si>
  <si>
    <t xml:space="preserve">CLS. a X-a B </t>
  </si>
  <si>
    <t>CLS. a X -a C</t>
  </si>
  <si>
    <t xml:space="preserve">CLS. a X -a D </t>
  </si>
  <si>
    <t xml:space="preserve">CLS. a XI -a A </t>
  </si>
  <si>
    <t xml:space="preserve">CLS. a XI-a B </t>
  </si>
  <si>
    <t>CLS. a XI -a C</t>
  </si>
  <si>
    <t xml:space="preserve">CLS. a XI -a D </t>
  </si>
  <si>
    <t>LB. GERMANA</t>
  </si>
  <si>
    <t>LITERATURA UNIVERSALĂ</t>
  </si>
  <si>
    <t>ŞTIINŢE</t>
  </si>
  <si>
    <t>LOGICĂ</t>
  </si>
  <si>
    <t>PSIHOLOGIE</t>
  </si>
  <si>
    <t>EDUCAŢIE ANTREPRENORIALĂ</t>
  </si>
  <si>
    <t>SOCIOLOGIE</t>
  </si>
  <si>
    <t>ECONOMIE</t>
  </si>
  <si>
    <t>FILOSOFIE</t>
  </si>
  <si>
    <t>STUDII SOCIALE</t>
  </si>
  <si>
    <t>ED. ARTISTICĂ</t>
  </si>
  <si>
    <t>INFORMATICĂ</t>
  </si>
  <si>
    <t>TIC</t>
  </si>
  <si>
    <t>CLS. a V-a E</t>
  </si>
  <si>
    <t>CLS. a VI-a D</t>
  </si>
  <si>
    <t>CLS. a IX -a D</t>
  </si>
  <si>
    <t xml:space="preserve">CLS. a IX -a E </t>
  </si>
  <si>
    <t xml:space="preserve">CLS. a XII-a A </t>
  </si>
  <si>
    <t>CLS. a XII -a B</t>
  </si>
  <si>
    <t>CLS. a XII-a D</t>
  </si>
  <si>
    <t xml:space="preserve">CLS. a XII-a C </t>
  </si>
  <si>
    <t>Cls. Pregătitoare</t>
  </si>
  <si>
    <t>Clasa I</t>
  </si>
  <si>
    <t>Clasa a II-a</t>
  </si>
  <si>
    <t>Clasa a III-a</t>
  </si>
  <si>
    <t>Clasa a IV-a</t>
  </si>
  <si>
    <t>Clasa a V-a</t>
  </si>
  <si>
    <t>Clasa a VI-a</t>
  </si>
  <si>
    <t>Clasa a VII-a</t>
  </si>
  <si>
    <t>Clasa a VIII-a</t>
  </si>
  <si>
    <t>Primar</t>
  </si>
  <si>
    <t>Profesor pentru învăţământul primar</t>
  </si>
  <si>
    <t>Conform fişei postului</t>
  </si>
  <si>
    <t>Ocupat pe perioadă nedeterminată</t>
  </si>
  <si>
    <t>Titular</t>
  </si>
  <si>
    <t>Ocupat pe perioadă determinată</t>
  </si>
  <si>
    <t>Debutant pe perioadă determinată</t>
  </si>
  <si>
    <t>Clasa I A</t>
  </si>
  <si>
    <t>Clasa I B</t>
  </si>
  <si>
    <t>Clasa I C</t>
  </si>
  <si>
    <t>Clasa I D</t>
  </si>
  <si>
    <t>1 an</t>
  </si>
  <si>
    <t>Învăţător</t>
  </si>
  <si>
    <t>Clasa a II-a A</t>
  </si>
  <si>
    <t>Clasa a II-a B</t>
  </si>
  <si>
    <t>Clasa a II-a D</t>
  </si>
  <si>
    <t xml:space="preserve"> Profesor pentru învăţământul primar</t>
  </si>
  <si>
    <t>Clasa a III-a A</t>
  </si>
  <si>
    <t>Clasa a III-a B</t>
  </si>
  <si>
    <t>Clasa a III-a C</t>
  </si>
  <si>
    <t>Clasa a III-a D</t>
  </si>
  <si>
    <t>Clasa a IV-a A</t>
  </si>
  <si>
    <t>Studii liceale pedagogice, gradul I, 32 ani</t>
  </si>
  <si>
    <t>Clasa a IV-a B</t>
  </si>
  <si>
    <t>Clasa a IV-a C</t>
  </si>
  <si>
    <t>Clasa a IV-a D</t>
  </si>
  <si>
    <t>Clasa a IV-a E</t>
  </si>
  <si>
    <t>Clasa a II-a C</t>
  </si>
  <si>
    <t>Clasa a III-a E</t>
  </si>
  <si>
    <t>Liceal</t>
  </si>
  <si>
    <t>Limba şi literatura română</t>
  </si>
  <si>
    <t>Clasa a V-a A</t>
  </si>
  <si>
    <t>Profesor</t>
  </si>
  <si>
    <t>Clasa a VII-a A</t>
  </si>
  <si>
    <t>Clasa a VII-a B</t>
  </si>
  <si>
    <t>Clasa a XII-a D</t>
  </si>
  <si>
    <t>Media</t>
  </si>
  <si>
    <t>Gimnazial</t>
  </si>
  <si>
    <t>Clasa a V-a C</t>
  </si>
  <si>
    <t xml:space="preserve">Conform fişei postului, </t>
  </si>
  <si>
    <t>Clasa a VI-a A</t>
  </si>
  <si>
    <t>Clasa a VI-a B</t>
  </si>
  <si>
    <t>Clasa a VIII-a C</t>
  </si>
  <si>
    <t>Clasa a V-a D</t>
  </si>
  <si>
    <t>Clasa a VI-a C</t>
  </si>
  <si>
    <t>Clasa a VIII-a B</t>
  </si>
  <si>
    <t>Clasa a VIII-a D</t>
  </si>
  <si>
    <t>Clasa a X-a C</t>
  </si>
  <si>
    <t>Clasa a XI-a D</t>
  </si>
  <si>
    <t>Clasa a VIII-a A</t>
  </si>
  <si>
    <t>Clasa a IX-a C</t>
  </si>
  <si>
    <t>Clasa a IX-a D</t>
  </si>
  <si>
    <t>Limba şi literatura română- Filologie Balcanică, studii univ. de lungă durată, gradul I, 17 ani</t>
  </si>
  <si>
    <t>Clasa a VII-a C</t>
  </si>
  <si>
    <t>Clasa a XI-a C</t>
  </si>
  <si>
    <t>Clasa a XI-a B</t>
  </si>
  <si>
    <t>Clasa a V-a B</t>
  </si>
  <si>
    <t>Clasa a IX-a A</t>
  </si>
  <si>
    <t>Clasa a IX-a B</t>
  </si>
  <si>
    <t>Clasa a XII-a A</t>
  </si>
  <si>
    <t>Clasa a XII-a B</t>
  </si>
  <si>
    <t>Clasa a X-a A</t>
  </si>
  <si>
    <t>Clasa a X-a D</t>
  </si>
  <si>
    <t>Clasa a XI-a A</t>
  </si>
  <si>
    <t>Limba şi literatura română,
Literatură universală</t>
  </si>
  <si>
    <t>Clasa a X-a B</t>
  </si>
  <si>
    <t>Clasa a XII-a C</t>
  </si>
  <si>
    <t>Literatură universală</t>
  </si>
  <si>
    <t>Limba latină</t>
  </si>
  <si>
    <t>Classa a XII-a E</t>
  </si>
  <si>
    <t>Limba franceză</t>
  </si>
  <si>
    <t>Conform fişei postului, dirigenţie VII A</t>
  </si>
  <si>
    <t>Limba engleză</t>
  </si>
  <si>
    <t>Conform fişei postului şi contractului de management</t>
  </si>
  <si>
    <t>09.01.2017-09.01.2021</t>
  </si>
  <si>
    <t>Cls. Preg. C</t>
  </si>
  <si>
    <t>Clasa a I-a A</t>
  </si>
  <si>
    <t>Clasa a I-a D</t>
  </si>
  <si>
    <t>Cls. Preg. A</t>
  </si>
  <si>
    <t>Conform fişei postului, dirigenţie VIII A</t>
  </si>
  <si>
    <t>Clasa a I-a B</t>
  </si>
  <si>
    <t>Clasa a I-a C</t>
  </si>
  <si>
    <t>Limba germană</t>
  </si>
  <si>
    <t>Matematică</t>
  </si>
  <si>
    <t>Matematică studii univ. de lungă durată, gradul I, 31 ani</t>
  </si>
  <si>
    <t>Conform fişei postului, dirigenţie XII B</t>
  </si>
  <si>
    <t>Classa a XII-a B</t>
  </si>
  <si>
    <t>Fizică</t>
  </si>
  <si>
    <t>Ştiinţe</t>
  </si>
  <si>
    <t>Informatică,
T.I.C.</t>
  </si>
  <si>
    <t>Informatică</t>
  </si>
  <si>
    <t>T.I.C.</t>
  </si>
  <si>
    <t>Informatică şi T.I.C.</t>
  </si>
  <si>
    <t>Rezervat</t>
  </si>
  <si>
    <t>01.09.2017-31.08.2021</t>
  </si>
  <si>
    <t>debutant</t>
  </si>
  <si>
    <t>Comunicare cu familiile elevilor</t>
  </si>
  <si>
    <t>Educaţie tehnologică</t>
  </si>
  <si>
    <t>Chimie</t>
  </si>
  <si>
    <t>Titular la Liceul Teoretic Marin Preda şi Liceul Teoretic Dimitrie Paciurea</t>
  </si>
  <si>
    <t>Biologie</t>
  </si>
  <si>
    <t>Geografie</t>
  </si>
  <si>
    <t>Conform fişei postului, dirigenţie XI A</t>
  </si>
  <si>
    <t>Geografie,  studii univ. de lungă durată, gradul I, 23 ani</t>
  </si>
  <si>
    <t>Titular la Liceul Teoretic Marin Preda şi Liceul Teoretic Dante Aligheri</t>
  </si>
  <si>
    <t>Istorie</t>
  </si>
  <si>
    <t>Conform fişei postului, dirigenţie V A</t>
  </si>
  <si>
    <t>Conform fişei postului, dirigenţie XI C</t>
  </si>
  <si>
    <t>Conform fişei postului, dirigenţie X C</t>
  </si>
  <si>
    <t>Cultură Civică</t>
  </si>
  <si>
    <t>Educaţie interculturală</t>
  </si>
  <si>
    <t>Filosofie, Logică argumentare şi comunicare</t>
  </si>
  <si>
    <t>Logică, argumentare şi comunicare</t>
  </si>
  <si>
    <t>Filosofie</t>
  </si>
  <si>
    <t>Psihologie</t>
  </si>
  <si>
    <t>Sociologie</t>
  </si>
  <si>
    <t>Studii sociale</t>
  </si>
  <si>
    <t>Educaţie antreprenorială</t>
  </si>
  <si>
    <t>Economie</t>
  </si>
  <si>
    <t>Religie ortodoxă</t>
  </si>
  <si>
    <t>Cls. Preg. B</t>
  </si>
  <si>
    <t>Conform fişei postului, diriginţie VII B</t>
  </si>
  <si>
    <t>Conform fişei postului, diriginţie X B</t>
  </si>
  <si>
    <t>Educaţie fizică şi sport</t>
  </si>
  <si>
    <t>Conform fişei postului, dirigenţie V C</t>
  </si>
  <si>
    <t>Educaţie plastică şi vizuală</t>
  </si>
  <si>
    <t>Educaţie plastică</t>
  </si>
  <si>
    <t>Educaţie vizuală</t>
  </si>
  <si>
    <t>Educaţie muzicală</t>
  </si>
  <si>
    <t>Educaţie artistică</t>
  </si>
  <si>
    <t>Clasa  I A</t>
  </si>
  <si>
    <t>Clasa II A</t>
  </si>
  <si>
    <t>Clasa II B</t>
  </si>
  <si>
    <t>Clasa II C</t>
  </si>
  <si>
    <t>Clasa II D</t>
  </si>
  <si>
    <t>Clasa preg. A</t>
  </si>
  <si>
    <t>Clasa preg. B</t>
  </si>
  <si>
    <t>Clasa preg. C</t>
  </si>
  <si>
    <t>Studii liceale pedagogice, gradul I, 33 ani</t>
  </si>
  <si>
    <t>Pedagogia învăţământului primar şi preşcolar, studii univ. de licenţă, gradul I,33 ani</t>
  </si>
  <si>
    <t>Psihologie, studii univ. de licenţă, Studii liceale pedagogice, gradul I,34 ani</t>
  </si>
  <si>
    <t>Pedagogia învăţământului primar şi preşcolar, studii univ. de licenţă, gradul I,42 ani</t>
  </si>
  <si>
    <t>Istorie, studii univ. de licenţă, Studii liceale pedagogice, gradul II,32 ani</t>
  </si>
  <si>
    <t>Pedagogia învăţământului primar şi preşcolar, studii univ. de licenţă, debutant, 1 an</t>
  </si>
  <si>
    <t>Geografia Turismului, studii univ. de licenţă, Studii liceale pedagogice, gradul II,12 ani</t>
  </si>
  <si>
    <t>Pedagogia învăţământului primar şi preşcolar, studii univ. de licenţă, gradul I,24 ani</t>
  </si>
  <si>
    <t>Pedagogia învăţământului primar şi preşcolar, studii univ. de licenţă, gradul II,11 ani</t>
  </si>
  <si>
    <t>Studii liceale pedagogice, gradul I, 35 ani</t>
  </si>
  <si>
    <t>Studii liceale pedagogice, gradul II, 30 ani</t>
  </si>
  <si>
    <t>Pedagogie, studii univ. de licenţă, gradul I,18 ani</t>
  </si>
  <si>
    <t>Geografia Turismului, studii univ. de licenţă, Studii liceale pedagogice, gradul Definitivat, 32 ani</t>
  </si>
  <si>
    <t>Pedagogia învăţământului primar şi preşcolar, studii univ. de licenţă, gradul I,44 ani</t>
  </si>
  <si>
    <t>Pedagogia învăţământului primar şi preşcolar, studii univ. de licenţă, gradul definitivat,6 ani</t>
  </si>
  <si>
    <t>01.09.2019-13.01.2020</t>
  </si>
  <si>
    <t>Psihologie-Sociologie, studii univ. de lungă durată, studii liceale pedagogice, gradul I,32 ani</t>
  </si>
  <si>
    <t>Sociologie -Psihologie, studii univ. de lungă durată, Studii liceale pedagogice, gradul I,34 ani</t>
  </si>
  <si>
    <t xml:space="preserve">Pregatire metodico-ştiinţifică, 
Evaluare,
Comunicare cu familiile elevilor
</t>
  </si>
  <si>
    <t xml:space="preserve">BIOLOGIE </t>
  </si>
  <si>
    <t>INFORMATICĂ ȘI TIC</t>
  </si>
  <si>
    <t>EDUCAŢIE  PT. CETĂŢENIE DEMOCRATICĂ</t>
  </si>
  <si>
    <t>LIMBA LATINĂ</t>
  </si>
  <si>
    <t>EDUCAŢIE JURIDICĂ</t>
  </si>
  <si>
    <t xml:space="preserve">TIC OPȚIONAL </t>
  </si>
  <si>
    <t>ED. FINANCIARĂ</t>
  </si>
  <si>
    <t xml:space="preserve">Conform fişei postului,dirigentie V B </t>
  </si>
  <si>
    <t>Limba şi literatura română- Limba şi literatura franceză, studii univ. de lungă durată, gradul II, 20 ani</t>
  </si>
  <si>
    <t>Limba română- Limba  franceză, studii univ. de lungă durată, gradul I, 41 ani</t>
  </si>
  <si>
    <t>Depus cerere de pensionare anticipată începând cu data de 01.09.2019</t>
  </si>
  <si>
    <t>Clasa a V-a E</t>
  </si>
  <si>
    <t>Limba şi literatura română- Limba şi literatura germană, studii univ. de lungă durată, gradul I, 20 ani</t>
  </si>
  <si>
    <t>Conform fişei postului, dirigenţie VIII D</t>
  </si>
  <si>
    <t>Teologie Ortodoxă Didactică-Limba şi literatura română, studii univ. de lungă durată, gradul definitivat, 13 ani</t>
  </si>
  <si>
    <t>Clasa a VI-a D</t>
  </si>
  <si>
    <t>Conform fişei postului, dirigenţie VI B</t>
  </si>
  <si>
    <t>Limba şi literatura română- Limba şi literatura franceză, studii univ. de lungă durată, gradul definitivat, 11 ani</t>
  </si>
  <si>
    <t>Evaluare</t>
  </si>
  <si>
    <t xml:space="preserve">Comunicare cu familiile elevilor </t>
  </si>
  <si>
    <t>Activităţi complementare de stimulare şi sprijinire a performanţelor şcolare</t>
  </si>
  <si>
    <t xml:space="preserve">Pregatire metodico-ştiinţifică, 
</t>
  </si>
  <si>
    <t xml:space="preserve">
 10
</t>
  </si>
  <si>
    <t>Debutant</t>
  </si>
  <si>
    <t>18 ore rezervate - Titulara Vlad Andreea însoţeşte soţul în misiune permanentă în străinătate</t>
  </si>
  <si>
    <t>Clasa a IX-a E</t>
  </si>
  <si>
    <t>Clasa X-a D</t>
  </si>
  <si>
    <t>Vacant</t>
  </si>
  <si>
    <t>4 ani</t>
  </si>
  <si>
    <t>Propus pentru titularizare art.253</t>
  </si>
  <si>
    <t>Limba latină, Limba engleză</t>
  </si>
  <si>
    <t>Filologie clasică- Limba latină - Limba gracă veche, studii univ. de lungă durată, gradul definitivat, 17 ani</t>
  </si>
  <si>
    <t>Titular la Liceul Teoretic Marin Preda - 15 ore şi Liceul Teoretic Nichita Stănescu-3 ore</t>
  </si>
  <si>
    <t xml:space="preserve">Pregatire metodico-ştiinţifică, 
Evaluare Comunicare cu familiile elevilor 
</t>
  </si>
  <si>
    <t xml:space="preserve">Total </t>
  </si>
  <si>
    <t>01.02.2010-</t>
  </si>
  <si>
    <t>Limba şi literatura română - Limba şi literatura franceză, studii univ. de lungă durată, gradul I, 22 ani</t>
  </si>
  <si>
    <t>Limba  română - Limba franceză, studii univ. de lungă durată, gradul definitivat, 14 ani</t>
  </si>
  <si>
    <t xml:space="preserve">Limba franceză, Istorie, Limba engleză, </t>
  </si>
  <si>
    <t xml:space="preserve">1 an </t>
  </si>
  <si>
    <t>1 oră rezervată de lb. engleză rezultată din degrevarea directorului adjuct Cădaru Manuela care ocupă postul nr.35</t>
  </si>
  <si>
    <r>
      <t>3 ore rezervate de lb. engleză rezultate din degrevarea directorului adjuct Cădaru Manuela care ocupă postul nr.</t>
    </r>
    <r>
      <rPr>
        <sz val="7"/>
        <color rgb="FFFF0000"/>
        <rFont val="Arial"/>
        <family val="2"/>
      </rPr>
      <t xml:space="preserve"> </t>
    </r>
    <r>
      <rPr>
        <sz val="7"/>
        <color theme="1"/>
        <rFont val="Arial"/>
        <family val="2"/>
      </rPr>
      <t>35</t>
    </r>
  </si>
  <si>
    <t>Limba  şi literatura spaniolă- Limba şi literatura engleză, studii univ. de lungă durată, gradul I, 22 ani</t>
  </si>
  <si>
    <t>Îndeplineşte funcţia de director adjunct, beneficiază de 10 ore/săpt. Rezervare II B - 1 oră, II C - 1 oră, IX D- 3 ore, X A - 2 ore,X D - 3 ore</t>
  </si>
  <si>
    <t>Limba  şi literatura română- Limba şi literatura engleză, studii univ. de lungă durată, gradul I, 22 ani</t>
  </si>
  <si>
    <t>Clasa a VIII a D</t>
  </si>
  <si>
    <t xml:space="preserve">Clasa a XII-a C </t>
  </si>
  <si>
    <t>Limba  şi literatura germană- Limba şi literatura engleză, studii univ. de lungă durată, gradul I, 25 ani</t>
  </si>
  <si>
    <t>Conform fişei postului, dirigenţie IX E</t>
  </si>
  <si>
    <t>Limba  şi literatura engleză- Limba şi literatura franceză, studii univ. de lungă durată, gradul definitivat, 7 ani</t>
  </si>
  <si>
    <t>Limba engleză- Limba  franceză, studii univ. de lungă durată, gradul I, 33 ani</t>
  </si>
  <si>
    <t>Clasa Preg.B</t>
  </si>
  <si>
    <t>Clasa Preg.C</t>
  </si>
  <si>
    <t>6 ore/sapt.rezervate rezultate din degrevarea directorului adjunct  Cădaru Manuela Gina care ocupa postul nr. 35</t>
  </si>
  <si>
    <t>Conform fişei postului, dirigenţie VII C</t>
  </si>
  <si>
    <t>Limba germană- Limba română, studii univ. de lungă durată, gradul definitivat, 32 ani</t>
  </si>
  <si>
    <t>Matematică studii univ. de lungă durată, gradul I, 32 ani</t>
  </si>
  <si>
    <t>Informatică,  studii univ. de lungă durată, gradul I, 34 ani</t>
  </si>
  <si>
    <t>"Pregatire metodico-ştiinţifică"</t>
  </si>
  <si>
    <t>Definitivat</t>
  </si>
  <si>
    <t>Matematică, Fizică, Chimie</t>
  </si>
  <si>
    <t>Fizică,  studii univ. de lungă durată, gradul I, 33 ani</t>
  </si>
  <si>
    <t>Conform fişei postului, dirigenţie X D</t>
  </si>
  <si>
    <t>Chimie - Fizică,  studii univ. de lungă durată, gradul I, 32 ani</t>
  </si>
  <si>
    <t>Fizică,  studii univ. de lungă durată, gradul I, 27 ani</t>
  </si>
  <si>
    <t>Conform fişei postului, dirigenţie IX B</t>
  </si>
  <si>
    <t>Chimie,  studii univ. de lungă durată, gradul I, 36 ani</t>
  </si>
  <si>
    <t>Chimie,  studii univ. de lungă durată, Abordarea integrată a ştiinţelor naturii, studii universitare de masterat, gradul I, 25 ani</t>
  </si>
  <si>
    <t xml:space="preserve">Conform fişei postului, dirigenţie IX A </t>
  </si>
  <si>
    <t>Biologie,  studii univ. de lungă durată, gradul I, 30 ani</t>
  </si>
  <si>
    <t>Biologie,  studii univ. de lungă durată, gradul I, 36 ani</t>
  </si>
  <si>
    <t>Biologie, Ştiinte, Educaţie juridică</t>
  </si>
  <si>
    <t>Educaţie jurudică</t>
  </si>
  <si>
    <t>Educaţie juridică</t>
  </si>
  <si>
    <t>Îndeplineşte funcţia de director adjunct, beneficiază de 10 ore/săpt. rezervare V D-1 oră, V E-1 oră, VI B-1 oră, VI C-1 oră, VI D-1 oră, VII A-1 oră, VII B-1 oră, VII C-1 oră, VIII C-2 ore</t>
  </si>
  <si>
    <t>Classa a VI-a A</t>
  </si>
  <si>
    <t>Conform fişei postului, dirigenţie XII A</t>
  </si>
  <si>
    <t>Geografie, studii postuniversitare, Ştiinţa mediului,  studii univ. de lungă durată, gradul I, 19 ani</t>
  </si>
  <si>
    <t>Conform fişei postului, dirigenţie IX C</t>
  </si>
  <si>
    <t>Geografie,  studii univ. de lungă durată, gradul I, 24 ani</t>
  </si>
  <si>
    <t>Pregatire metodico-ştiinţifică</t>
  </si>
  <si>
    <t>3 ore/sapt.rezervate rezultate din degrevarea directorului adjunct  Barbălată Costel care ocupa postul nr. 58</t>
  </si>
  <si>
    <t>09.01.2017-09.01.2022</t>
  </si>
  <si>
    <t>Geografie, Educaţie financiară, Sociologie, Studii sociale</t>
  </si>
  <si>
    <t>Ed. financiară</t>
  </si>
  <si>
    <t>7 ore/sapt.rezervate rezultate din degrevarea directorului adjunct  Barbălată Costel care ocupa postul nr. 58</t>
  </si>
  <si>
    <t>Conform fişei postului, dirigenţie VI A</t>
  </si>
  <si>
    <t>Istorie,  studii univ. de lungă durată, gradul I, 22 ani</t>
  </si>
  <si>
    <t>Conform fişei postului, dirigenţie XII C</t>
  </si>
  <si>
    <t>Istorie-Filozofie,  studii univ. de lungă durată, gradul I, 39 ani</t>
  </si>
  <si>
    <t>Istorie,  studii univ. de lungă durată, gradul I, 14 ani</t>
  </si>
  <si>
    <t>2 ore/săpt. obligaţie de catedră a profesorului din centru şi cabinet de asistenţă prihopedagogică de la CMBRAE Mihai Elena</t>
  </si>
  <si>
    <t>Educaţie pentru cetăţenie democratică</t>
  </si>
  <si>
    <t>Gândire critică şi drepturile copilului</t>
  </si>
  <si>
    <t>Cultură Civică, Educaţie pentru cetăţenie democratică, Gândire critică şi drepturile copilului, Educaţie interculturală, Psihologie</t>
  </si>
  <si>
    <t>Filozofie,  studii univ. de lungă durată, gradul II, 22 ani</t>
  </si>
  <si>
    <t>Psihologie, Educaţie anteprenorială, economie, educaţie artistică</t>
  </si>
  <si>
    <t>Clasa Preg. A</t>
  </si>
  <si>
    <t>Clasa Preg. B</t>
  </si>
  <si>
    <t>Teologie ortodoxă pastorală,  studii univ. de lungă durată, gradul I, 24 ani</t>
  </si>
  <si>
    <t>Conform fişei postului, diriginţie VIII B</t>
  </si>
  <si>
    <t>Teologie ortodoxă - litere,  studii univ. de lungă durată, gradul II, 17 ani</t>
  </si>
  <si>
    <t>Conform fişei postului, diriginţie XI B</t>
  </si>
  <si>
    <t>Teologie ortodoxă pastorală,  studii univ. de lungă durată, gradul I, 17 ani</t>
  </si>
  <si>
    <t>Conform fişei postului, dirigenţie VI C</t>
  </si>
  <si>
    <t>Educaţie fizică şi sport,  studii univ. de lungă durată, gradul II, 21 ani</t>
  </si>
  <si>
    <t>Clasa  I D</t>
  </si>
  <si>
    <t>Conform fişei postului, diriginţie VIII C</t>
  </si>
  <si>
    <t>Educaţie fizică şi sport,  studii univ. de lungă durată, gradul I, 24 ani</t>
  </si>
  <si>
    <t>Conform fişei postului, diriginţie V E</t>
  </si>
  <si>
    <t>Educaţie fizică şi sport,  studii univ. de lungă durată, gradul II, 14 ani</t>
  </si>
  <si>
    <t>Educaţie fizică şi sport,  studii univ. de lungă durată, gradul I, 31 ani</t>
  </si>
  <si>
    <t>Conform fişei postului, diriginţie XI D</t>
  </si>
  <si>
    <t>Educaţie fizică şi sport,  studii univ. de lungă durată, gradul II, 11 ani</t>
  </si>
  <si>
    <t>Pedagogia artei (profesor de desen),  studii univ. de lungă durată, gradul I, 18 ani</t>
  </si>
  <si>
    <t>Ed. muzicală</t>
  </si>
  <si>
    <t>Pedagogie muzicală,  studii univ. de licenţă, gradul I, 7 ani</t>
  </si>
  <si>
    <t>Conform fişei postului, dirigenţie X A</t>
  </si>
  <si>
    <t>Matematică - informatică,  studii univ. de lungă durată, gradul definitivat,  12 ani</t>
  </si>
  <si>
    <t>Informatică, studii postuniversitare, Matematică - mecanică,  studii univ. de lungă durată, gradul I,  19 ani</t>
  </si>
  <si>
    <t>Educaţie tehnologică, informatică şi T.I.C.</t>
  </si>
  <si>
    <t>Informatică,Educaţie tehnologică, studii postuniversitare, Deformări plastice şi tratamente termice,  studii univ. de lungă durată, gradul I,  21 ani</t>
  </si>
  <si>
    <t>Îndeplineşte funcţia de director la Şcoala Gimnazială Nr. 163,  beneficiază de 12 ore/săpt. rezervare.</t>
  </si>
  <si>
    <t>12 ore rezervate de Ed. Tehnologică, Informatică şi TIC, rezultate din degrevarea directorului Olteanu Stela de la Şc. 163</t>
  </si>
  <si>
    <t>Conform fişei postului, dirigenţie IX D</t>
  </si>
  <si>
    <t>Conform fişei postului, dirigenţie V D</t>
  </si>
  <si>
    <t>Informatică şi
T.I.C., Ed. Fizică şi Sport, Ed. Muzicală, Ed. Vizuală</t>
  </si>
  <si>
    <t>Educaţie fizică şi sport,  studii univ. de licenţă, gradul II, 13 ani</t>
  </si>
  <si>
    <t>Îndeplineşte funcţia de Director, efectuează obligaţia de catedră la  Colegiul Naţional Aurel Vlaicu unde este titular</t>
  </si>
  <si>
    <t>Post incomplet</t>
  </si>
  <si>
    <t>DEGREVĂRI</t>
  </si>
  <si>
    <t>ED. FIZICĂ ŞI SPORT</t>
  </si>
  <si>
    <t>Clasa a IX-a</t>
  </si>
  <si>
    <t>Clasa a X-a</t>
  </si>
  <si>
    <t>Clasa a XI-a</t>
  </si>
  <si>
    <t>Clasa a XII-a</t>
  </si>
  <si>
    <t>REZERVAT</t>
  </si>
  <si>
    <t>ÎNVĂŢĂTOR/ INSTITUTOR PENTRU ÎNVĂŢĂMÂNTUL PRIMAR / PROFESOR PENTRU ÎNVĂŢĂMÂNTUL PRIMAR</t>
  </si>
  <si>
    <t>DA</t>
  </si>
  <si>
    <t>NU</t>
  </si>
  <si>
    <t>-</t>
  </si>
  <si>
    <t>INSPECŢIE SPECIALĂ LA CLASĂ</t>
  </si>
  <si>
    <t>NU NECESITĂ</t>
  </si>
  <si>
    <t>ROMÂNĂ</t>
  </si>
  <si>
    <t>POSTUL NR.21</t>
  </si>
  <si>
    <t>LIMBA ŞI LITERATURA ROMÂNĂ</t>
  </si>
  <si>
    <t>VACANT</t>
  </si>
  <si>
    <t>ÎNSOŢEŞTE SOŢUL ÎN MISIUNE PERMANENTĂ ÎN STRĂINĂTATE</t>
  </si>
  <si>
    <t>POSTUL NR.28</t>
  </si>
  <si>
    <t>PROPUS ART.253</t>
  </si>
  <si>
    <t>POSTUL NR.29</t>
  </si>
  <si>
    <t>LIMBA ENGLEZĂ</t>
  </si>
  <si>
    <t>2
1
1</t>
  </si>
  <si>
    <t>DIRECTOR ADJUNCT 09.01.2021</t>
  </si>
  <si>
    <t>3 ORE  DIN POSTUL NR.30 ŞI 1 ORĂ DIN POSTUL NR.34</t>
  </si>
  <si>
    <t>12 ORE VACANTE + 6 ORE REZERVATE DIRECTOR ADJUNCT 09.01.2021</t>
  </si>
  <si>
    <t>LIMBA FRANCEZĂ</t>
  </si>
  <si>
    <t>POSTUL NR.33</t>
  </si>
  <si>
    <t>POSTUL NR.47</t>
  </si>
  <si>
    <t>POSTUL NR.48</t>
  </si>
  <si>
    <t>BIOLOGIE</t>
  </si>
  <si>
    <t>Pregatire metodico-ştiinţifică
Evaluare</t>
  </si>
  <si>
    <t>1
1</t>
  </si>
  <si>
    <t>3 ORE  DIN POSTUL NR.60 ŞI 7 ORE DIN POSTUL NR.61</t>
  </si>
  <si>
    <t>POSTUL NR. 40</t>
  </si>
  <si>
    <t xml:space="preserve"> 6 ORE DIN POSTUL NR.54</t>
  </si>
  <si>
    <t>6 ORE DIN POSTUL NR.54</t>
  </si>
  <si>
    <t>14 ORE DIN POSTUL NR.57</t>
  </si>
  <si>
    <t>2 ORE DIN POSTUL NR.57</t>
  </si>
  <si>
    <t>7 ORE DIN POSTUL 34</t>
  </si>
  <si>
    <t>CULTURĂ CIVICĂ</t>
  </si>
  <si>
    <t>2 ORE DIN POSTUL NR.65</t>
  </si>
  <si>
    <t>EDUCAŢIE PENTRU CETĂŢENIE DEMOCRATICĂ</t>
  </si>
  <si>
    <t>3 ORE DIN POSTUL NR.65</t>
  </si>
  <si>
    <t>4 ORE DIN POSTUL NR.65</t>
  </si>
  <si>
    <t>5 ORE DIN POSTUL NR.65</t>
  </si>
  <si>
    <t>GÂNDIRE CRITICĂ ŞI DREPTURILE COPILULUI</t>
  </si>
  <si>
    <t>EDUCAŢIE FINANCIARĂ</t>
  </si>
  <si>
    <t>7 ORE DIN POSTUL NR.61</t>
  </si>
  <si>
    <t>SOCIOLOGIE ŞI STUDII SOCIALE</t>
  </si>
  <si>
    <t>4 ORE DIN POSTUL NR.61</t>
  </si>
  <si>
    <t>2 ORE  DIN POSTUL NR.65 ŞI 4 ORE DIN POSTUL NR.67</t>
  </si>
  <si>
    <t>ECONOMIE ŞI EDUCAŢIE ANTREPRENORIALĂ</t>
  </si>
  <si>
    <t>10 ORE DIN POSTUL NR.67</t>
  </si>
  <si>
    <t>1 ORĂ DIN POSTUL NR. 82</t>
  </si>
  <si>
    <t>EDUCAŢIE VIZUALĂ</t>
  </si>
  <si>
    <t>EDUCAŢIE MUZICALĂ</t>
  </si>
  <si>
    <t>EDUCAŢIE ARTISTICĂ</t>
  </si>
  <si>
    <t>2 ORE DIN POSTUL NR. 82</t>
  </si>
  <si>
    <t>4 ORE DIN POSTUL NR. 67</t>
  </si>
  <si>
    <t>EDUCAŢIE TEHNOLOGICĂ</t>
  </si>
  <si>
    <t>DIRECTOR ADJUNCT 31.08.2021</t>
  </si>
  <si>
    <t>10 ORE DIN POSTUL NR.81</t>
  </si>
  <si>
    <t>INFORMATICĂ ŞI TIC</t>
  </si>
  <si>
    <t>9 ORE VACANTE + 2 ORE REZERVATE DIRECTOR ADJUNCT 31.08.2021</t>
  </si>
  <si>
    <t>2 ORE  DIN POSTUL NR.81 ŞI 9 ORE DIN POSTUL NR.82</t>
  </si>
  <si>
    <t>NU AVEM CAZURI</t>
  </si>
  <si>
    <t>TITULAR</t>
  </si>
  <si>
    <t>Chimie,  studii univ. de lungă durată, definitivat, 23 ani</t>
  </si>
  <si>
    <t>Titular 1</t>
  </si>
  <si>
    <t>Titular 2</t>
  </si>
  <si>
    <t>Titular 3</t>
  </si>
  <si>
    <t>Titular 4</t>
  </si>
  <si>
    <t>Titular 5</t>
  </si>
  <si>
    <t>Titular 6</t>
  </si>
  <si>
    <t>Titular 7</t>
  </si>
  <si>
    <t>Titular 8</t>
  </si>
  <si>
    <t>Titular 9</t>
  </si>
  <si>
    <t>Titular 10</t>
  </si>
  <si>
    <t>Titular 11</t>
  </si>
  <si>
    <t>Titular 12</t>
  </si>
  <si>
    <t>Titular 13</t>
  </si>
  <si>
    <t>Titular 14</t>
  </si>
  <si>
    <t>Titular 15</t>
  </si>
  <si>
    <t>Titular 16</t>
  </si>
  <si>
    <t>Titular 17</t>
  </si>
  <si>
    <t>Titular 18</t>
  </si>
  <si>
    <t>Titular 19</t>
  </si>
  <si>
    <t>Titular 20</t>
  </si>
  <si>
    <t>Titular 21</t>
  </si>
  <si>
    <t>Titular 22</t>
  </si>
  <si>
    <t>Titular 23</t>
  </si>
  <si>
    <t>Titular 24</t>
  </si>
  <si>
    <t>Titular 25</t>
  </si>
  <si>
    <t>Titular 26</t>
  </si>
  <si>
    <t>Titular 27</t>
  </si>
  <si>
    <t>Titular 28</t>
  </si>
  <si>
    <t>Titular 29</t>
  </si>
  <si>
    <t>Titular 30</t>
  </si>
  <si>
    <t>Titular 31</t>
  </si>
  <si>
    <t>Titular 32</t>
  </si>
  <si>
    <t>Titular 33</t>
  </si>
  <si>
    <t>Titular 34</t>
  </si>
  <si>
    <t>Titular 35</t>
  </si>
  <si>
    <t>Titular 36</t>
  </si>
  <si>
    <t>Titular 37</t>
  </si>
  <si>
    <t>Titular 38</t>
  </si>
  <si>
    <t>itular 39</t>
  </si>
  <si>
    <t>Titular 40</t>
  </si>
  <si>
    <t>Titular 41</t>
  </si>
  <si>
    <t>Titular 42</t>
  </si>
  <si>
    <t>Titular 43</t>
  </si>
  <si>
    <t>Titular 44</t>
  </si>
  <si>
    <t>Titular 45</t>
  </si>
  <si>
    <t>Titutlar 46</t>
  </si>
  <si>
    <t>Titular 47</t>
  </si>
  <si>
    <t>itular 48</t>
  </si>
  <si>
    <t>Titular 49</t>
  </si>
  <si>
    <t>Titular 50</t>
  </si>
  <si>
    <t>Titular 51</t>
  </si>
  <si>
    <t>Titular 52</t>
  </si>
  <si>
    <t>Titular 53</t>
  </si>
  <si>
    <t>Titular 54</t>
  </si>
  <si>
    <t>Titular 55</t>
  </si>
  <si>
    <t>Titular 56</t>
  </si>
  <si>
    <t>Titular 57</t>
  </si>
  <si>
    <t>Titular 58</t>
  </si>
  <si>
    <t>Titular 59</t>
  </si>
  <si>
    <t>Titular 60</t>
  </si>
  <si>
    <t>Titular 61</t>
  </si>
  <si>
    <t>Titular 62</t>
  </si>
  <si>
    <t>Titular 63</t>
  </si>
  <si>
    <t>Titular 64</t>
  </si>
  <si>
    <t>Titular 65</t>
  </si>
  <si>
    <t>Titular 66</t>
  </si>
  <si>
    <t>Titular 67</t>
  </si>
  <si>
    <t>Titular 68</t>
  </si>
  <si>
    <t>Titular 69</t>
  </si>
  <si>
    <t>PROIECTUL DE ÎNCADRARE A PERSONALULUI DIDACTIC DE PREDARE PENTRU ANUL ŞCOLAR 2022-2023</t>
  </si>
  <si>
    <t>B. STABILIREA POSTURILOR DIDACTICE/CATEDRELOR OCUPATE, REZERVATE ŞI VACANTE LA NIVELUL UNITĂŢII DE ÎNVĂŢĂMÂNT PENTRU ANUL ŞCOLAR  2022-2023</t>
  </si>
  <si>
    <t>ISJ IF, Decizia 6845/07.01.2013, Învăţător</t>
  </si>
  <si>
    <t>ISJ IF, Decizia 6874/07.01.2013, Profesor pentru învăţământul primar</t>
  </si>
  <si>
    <t>ISJ IF, Decizia 6888/07.01.2013, Profesor pentru învăţământul primar</t>
  </si>
  <si>
    <t>ISJ IF, Decizia 6885/07.01.2013, Profesor pentru învăţământul primar</t>
  </si>
  <si>
    <t>ISJ IF, Decizia 1019/12.02.2018, Profesor pentru învăţământul primar</t>
  </si>
  <si>
    <t>ISJ IF, Decizia 6865/07.01.2013, Profesor pentru învăţământul primar</t>
  </si>
  <si>
    <t>ISJ IF, Decizia 2272/01.08.2018, Profesor pentru învăţământul primar</t>
  </si>
  <si>
    <t>ISJ IF, Decizia 6843/07.01.2013, Profesor pentru învăţământul primar</t>
  </si>
  <si>
    <t>ISJ IF, Decizia 2615/31.08.2012, Profesor pentru învăţământul primar</t>
  </si>
  <si>
    <t>ISJ IF, Decizia 1457/06.05.2014, Profesor pentru învăţământul primar</t>
  </si>
  <si>
    <t>ISJ IF, Decizia 6879/07.01.2013, Profesor pentru învăţământul primar</t>
  </si>
  <si>
    <t>ISJ IF, Decizia 6849/07.01.2013, Învăţător</t>
  </si>
  <si>
    <t>ISJ IF, Decizia 6868/07.01.2013, Învăţător</t>
  </si>
  <si>
    <t>ISJ IF, Decizia 1309/06.05.2014, Învăţător</t>
  </si>
  <si>
    <t>ISJ IF, Decizia 6882/07.01.2013, Învăţător</t>
  </si>
  <si>
    <t>ISJ IF, Decizia 6862/07.01.2013, Profesor pentru învăţământul primar</t>
  </si>
  <si>
    <t>ISJ IF, Decizia 6841/07.01.2013  Profesor pentru învăţământul primar</t>
  </si>
  <si>
    <t>ISJ IF, Decizia 6886/07.01.2013, Profesor pentru învăţământul primar</t>
  </si>
  <si>
    <t>ISJ IF, Decizia 1020/12.02.2018, Profesor pentru învăţământul primar</t>
  </si>
  <si>
    <t>ISJ IF, Decizia 3314/30.08.2018 Profesor pentru învăţământul primar</t>
  </si>
  <si>
    <t xml:space="preserve"> Post rezervat - Cristea Florentina, care îndeplineşte funcţia de inspector şcolar ISJ IF </t>
  </si>
  <si>
    <t>ISJ IF, Decizia 6842/07.01.2013, Limba şi literatura română</t>
  </si>
  <si>
    <t>ISJ IF, Decizia 6860/07.01.2013, Limba şi literatura română</t>
  </si>
  <si>
    <t>ISJ IF, Decizia 844/03.02.2016, Limba şi literatura română</t>
  </si>
  <si>
    <t>ISJ IF, Decizia 2999/31.08.2012, Limba şi literatura română</t>
  </si>
  <si>
    <t>ISJ IF, Decizia 6893/07.01.2013, Limba şi literatura română</t>
  </si>
  <si>
    <t>ISJ IF, Decizia 3000/31.08.2012, Limba şi literatura română</t>
  </si>
  <si>
    <t>ISJ IF, Decizia 2526/11.05.2017, Limba latină</t>
  </si>
  <si>
    <t>ISJ IF, Decizia 6847/07.01.2013, Limba franceză</t>
  </si>
  <si>
    <t>ISJ IF, Decizia 1825/23.04.2018, Limba franceză</t>
  </si>
  <si>
    <t>ISJ IF, Decizia 6851/07.01.2013, Limba engleză</t>
  </si>
  <si>
    <t>ISJ IF, Decizia 845/03.02.2016, Limba engleză</t>
  </si>
  <si>
    <t>ISJ IF, Decizia 6898/07.01.2013, Limba engleză</t>
  </si>
  <si>
    <t>ISJ IF, Decizia 2502/11.05.2017, Limba engleză</t>
  </si>
  <si>
    <t>ISJ IF, Decizia 6887/07.01.2013, Limba engleză</t>
  </si>
  <si>
    <t>ISJ IF, Decizia 6884/07.01.2013, Limba germană</t>
  </si>
  <si>
    <t>ISJ IF, Decizia 6869/07.01.2013, Matematică</t>
  </si>
  <si>
    <t>ISJ IF, Decizia 6883/07.01.2013, Matematică</t>
  </si>
  <si>
    <t>ISJ IF, Decizia 6863/07.01.2013, Matematică</t>
  </si>
  <si>
    <t>ISJ IF, Decizia 6861/07.01.2013, Matematică</t>
  </si>
  <si>
    <t>ISJ IF, Decizia 6858/07.01.2013, Matematică</t>
  </si>
  <si>
    <t>ISJ IF, Decizia 6870/07.01.2013, Fizică</t>
  </si>
  <si>
    <t>ISJ IF, Decizia 6866/07.01.2013, Fizică</t>
  </si>
  <si>
    <t>ISJ IF, Decizia 6892/07.01.2013, Fizică</t>
  </si>
  <si>
    <t>ISJ IF, Decizia 6895/07.01.2013, Chimie</t>
  </si>
  <si>
    <t>ISJ IF, Decizia 6850/07.01.2013, Chimie</t>
  </si>
  <si>
    <t>ISJ IF, Decizia 88/22.01.2014, Chimie</t>
  </si>
  <si>
    <t>ISJ IF, Decizia 6881/07.01.2013, Biologie</t>
  </si>
  <si>
    <t>ISJ IF, Decizia 935/12.02.2018, Biologie</t>
  </si>
  <si>
    <t>ISJ IF, Decizia 6846/07.01.2013, Geografie</t>
  </si>
  <si>
    <t>ISJ IF, Decizia 6880/07.01.2013, Geografie</t>
  </si>
  <si>
    <t>ISJ IF, Decizia 6900/07.01.2013, Geografie</t>
  </si>
  <si>
    <t>ISJ IF, Decizia 6867/07.01.2013, Istorie</t>
  </si>
  <si>
    <t>ISJ IF, Decizia 993/12.02.2018, Istorie</t>
  </si>
  <si>
    <t>ISJ IF, Decizia 6856/07.01.2013, Istorie</t>
  </si>
  <si>
    <t>ISJ IF, Decizia 848/03.02.2016, Filosofie, Logică, argumentare şi comunicare</t>
  </si>
  <si>
    <t>ISJ IF, Decizia 6876/07.01.2013, Religie ortodoxă</t>
  </si>
  <si>
    <t>ISJ IF, Decizia 6857/07.01.2013, Religie ortodoxă</t>
  </si>
  <si>
    <t>ISJ IF, Decizia 846/03.02.2016, Religie ortodoxă</t>
  </si>
  <si>
    <t>ISJ IF, Decizia 849/03.02.2016, Educaţie fizică şi sport</t>
  </si>
  <si>
    <t>ISJ IF, Decizia 2647/30.05.2017, Educaţie fizică şi sport</t>
  </si>
  <si>
    <t>ISJ IF, Decizia 1246/27.04.2015, Educaţie fizică şi sport</t>
  </si>
  <si>
    <t>ISJ IF, Decizia 2629/31.08.2012, Educaţie fizică şi sport</t>
  </si>
  <si>
    <t>ISJ IF, Decizia 6864/07.01.2013, Educaţie fizică şi sport</t>
  </si>
  <si>
    <t>ISJ IF, Decizia 3060/24.08.2018, Director</t>
  </si>
  <si>
    <t>ISJ IF, Decizia 847/03.02.2016, Educaţie plastică</t>
  </si>
  <si>
    <t>ISJ IF, Decizia 4505/06.11.2014, Educaţie muzicală</t>
  </si>
  <si>
    <t>ISJ IF, Decizia 1765/24.03.2016, Informatică - TIC</t>
  </si>
  <si>
    <t>ISJ IF, Decizia 9013/30.04.2013, TIC</t>
  </si>
  <si>
    <t>ISJ IF, Decizia 1624/05.09.2003 şi 1585/24.02.2016 Educaţie tehnologică şi TIC</t>
  </si>
  <si>
    <t>EXISTENT 2021-2022</t>
  </si>
  <si>
    <t>PROPUS 2022-2023</t>
  </si>
  <si>
    <t>LICEUL TEORETIC X</t>
  </si>
  <si>
    <t>U/R</t>
  </si>
  <si>
    <t>U</t>
  </si>
  <si>
    <t>R</t>
  </si>
  <si>
    <t>LICEUL TEORETIC Y</t>
  </si>
  <si>
    <t>Nr. adresa prin care unitatea de invatamant
solicită emiterea deciziei, începând cu 1 septembrie 2022</t>
  </si>
  <si>
    <t>începând cu 1 septembrie 2022</t>
  </si>
  <si>
    <t>Disciplina de incadrare conform centralizatorului valabil 2022-2023</t>
  </si>
  <si>
    <t xml:space="preserve">cu cadrele didactice titulare/ cadrele didactice art. 21(4)/OME nr. 5578/2021 / cadre didactice angajate pe durata viabilităţii postului, care vor avea asigurată în anul şcolar 2022-2023 cel puțin o jumătate de normă de predare-învățare-evaluare în specialitate, </t>
  </si>
  <si>
    <t>conform actului de numire/transfer/repartizare  și care vor completa norma didactică în alte unităţi de învăţământ, în ședință publică organizată de ISJ IF</t>
  </si>
  <si>
    <t>Disciplina/disciplinele cu care poate completa 
(Denumirea conform centralizatorului 2021)</t>
  </si>
  <si>
    <t xml:space="preserve">INSPECTOR ISJ 13.01.2021 </t>
  </si>
  <si>
    <t>PROPUS ART.93^1</t>
  </si>
  <si>
    <t>Disciplina
 conform studiilor absolvite
(art. 26 alin. (6) lit. ”a” din OMEN nr.5485/2018OME nr. 5578/2021)</t>
  </si>
  <si>
    <t xml:space="preserve">Disciplina 
 din aria curriculară
(art. 26 alin. (6)lit. ”b” din OME nr. 5578/2021)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</si>
</sst>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3" x14ac:knownFonts="1">
    <font>
      <sz val="11"/>
      <color theme="1"/>
      <name val="Calibri"/>
      <family val="2"/>
      <scheme val="minor"/>
    </font>
    <font>
      <sz val="12"/>
      <color theme="1"/>
      <name val="Palatino Linotype"/>
      <family val="1"/>
    </font>
    <font>
      <b/>
      <sz val="7"/>
      <color rgb="FF000000"/>
      <name val="Arial"/>
      <family val="2"/>
    </font>
    <font>
      <sz val="7"/>
      <color rgb="FF000000"/>
      <name val="Arial"/>
      <family val="2"/>
    </font>
    <font>
      <sz val="6"/>
      <color rgb="FF000000"/>
      <name val="Arial"/>
      <family val="2"/>
    </font>
    <font>
      <sz val="5"/>
      <color rgb="FF000000"/>
      <name val="Arial"/>
      <family val="2"/>
    </font>
    <font>
      <b/>
      <sz val="8"/>
      <color rgb="FF000000"/>
      <name val="Arial"/>
      <family val="2"/>
    </font>
    <font>
      <b/>
      <i/>
      <sz val="8"/>
      <color rgb="FF000000"/>
      <name val="Arial"/>
      <family val="2"/>
    </font>
    <font>
      <sz val="8"/>
      <color rgb="FF000000"/>
      <name val="Arial"/>
      <family val="2"/>
    </font>
    <font>
      <sz val="12"/>
      <color rgb="FF000000"/>
      <name val="Calibri"/>
      <family val="2"/>
    </font>
    <font>
      <sz val="12"/>
      <color theme="1"/>
      <name val="Times New Roman"/>
      <family val="1"/>
    </font>
    <font>
      <sz val="6"/>
      <color theme="1"/>
      <name val="Arial"/>
      <family val="2"/>
    </font>
    <font>
      <sz val="7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0"/>
      <name val="Arial"/>
      <charset val="238"/>
    </font>
    <font>
      <sz val="11"/>
      <name val="Times New Roman CE"/>
      <family val="1"/>
      <charset val="238"/>
    </font>
    <font>
      <sz val="10"/>
      <name val="Times New Roman CE"/>
      <family val="1"/>
      <charset val="238"/>
    </font>
    <font>
      <b/>
      <sz val="11"/>
      <name val="Arial"/>
      <family val="2"/>
      <charset val="238"/>
    </font>
    <font>
      <b/>
      <sz val="11"/>
      <name val="Times New Roman CE"/>
      <charset val="238"/>
    </font>
    <font>
      <b/>
      <sz val="9"/>
      <name val="Arial"/>
      <family val="2"/>
      <charset val="238"/>
    </font>
    <font>
      <b/>
      <u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charset val="238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sz val="11"/>
      <name val="Arial"/>
      <charset val="238"/>
    </font>
    <font>
      <sz val="6"/>
      <name val="Arial"/>
      <family val="2"/>
    </font>
    <font>
      <b/>
      <sz val="9"/>
      <color theme="1"/>
      <name val="Arial"/>
      <family val="2"/>
    </font>
    <font>
      <b/>
      <sz val="7"/>
      <color theme="1"/>
      <name val="Arial"/>
      <family val="2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7"/>
      <color rgb="FFFF0000"/>
      <name val="Arial"/>
      <family val="2"/>
    </font>
    <font>
      <sz val="7"/>
      <color theme="1"/>
      <name val="Arial"/>
      <family val="2"/>
    </font>
    <font>
      <sz val="9"/>
      <name val="Times New Roman"/>
      <family val="1"/>
    </font>
    <font>
      <sz val="9"/>
      <color theme="1"/>
      <name val="Times New Roman"/>
      <family val="1"/>
    </font>
    <font>
      <b/>
      <sz val="9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color theme="1"/>
      <name val="Calibri"/>
      <family val="2"/>
      <scheme val="minor"/>
    </font>
    <font>
      <b/>
      <i/>
      <sz val="8"/>
      <color rgb="FF000000"/>
      <name val="Arial"/>
      <family val="2"/>
      <charset val="238"/>
    </font>
    <font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sz val="5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b/>
      <sz val="11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i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8" fillId="0" borderId="0"/>
  </cellStyleXfs>
  <cellXfs count="361">
    <xf numFmtId="0" fontId="0" fillId="0" borderId="0" xfId="0"/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2" fillId="0" borderId="0" xfId="0" applyFont="1" applyAlignment="1"/>
    <xf numFmtId="0" fontId="12" fillId="0" borderId="1" xfId="0" applyFont="1" applyBorder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justify" vertical="center"/>
    </xf>
    <xf numFmtId="0" fontId="0" fillId="0" borderId="0" xfId="0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justify" vertical="center"/>
    </xf>
    <xf numFmtId="0" fontId="13" fillId="0" borderId="0" xfId="0" applyFont="1"/>
    <xf numFmtId="0" fontId="14" fillId="0" borderId="0" xfId="0" applyFont="1" applyAlignment="1">
      <alignment horizontal="left" vertical="center"/>
    </xf>
    <xf numFmtId="0" fontId="16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7" fillId="0" borderId="0" xfId="0" applyFont="1"/>
    <xf numFmtId="0" fontId="12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justify" vertical="center"/>
    </xf>
    <xf numFmtId="0" fontId="12" fillId="0" borderId="3" xfId="0" applyFont="1" applyBorder="1" applyAlignment="1">
      <alignment horizontal="justify" vertical="center" wrapText="1"/>
    </xf>
    <xf numFmtId="0" fontId="12" fillId="0" borderId="3" xfId="0" applyFont="1" applyBorder="1" applyAlignment="1">
      <alignment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justify" vertical="center"/>
    </xf>
    <xf numFmtId="0" fontId="12" fillId="3" borderId="21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 wrapText="1"/>
    </xf>
    <xf numFmtId="0" fontId="19" fillId="0" borderId="0" xfId="1" applyFont="1"/>
    <xf numFmtId="0" fontId="20" fillId="0" borderId="0" xfId="1" applyFont="1"/>
    <xf numFmtId="0" fontId="18" fillId="0" borderId="0" xfId="1"/>
    <xf numFmtId="0" fontId="21" fillId="0" borderId="0" xfId="1" applyFont="1" applyAlignment="1"/>
    <xf numFmtId="0" fontId="21" fillId="0" borderId="0" xfId="1" applyFont="1" applyAlignment="1">
      <alignment horizontal="center"/>
    </xf>
    <xf numFmtId="0" fontId="28" fillId="0" borderId="0" xfId="1" applyFont="1" applyAlignment="1">
      <alignment horizontal="center"/>
    </xf>
    <xf numFmtId="0" fontId="31" fillId="0" borderId="0" xfId="1" applyFont="1"/>
    <xf numFmtId="0" fontId="27" fillId="0" borderId="0" xfId="1" applyFont="1" applyFill="1" applyAlignment="1">
      <alignment horizontal="center"/>
    </xf>
    <xf numFmtId="0" fontId="34" fillId="0" borderId="0" xfId="1" applyFont="1"/>
    <xf numFmtId="0" fontId="34" fillId="0" borderId="41" xfId="1" applyFont="1" applyBorder="1" applyAlignment="1">
      <alignment horizontal="center" vertical="center"/>
    </xf>
    <xf numFmtId="0" fontId="34" fillId="0" borderId="42" xfId="1" applyFont="1" applyBorder="1" applyAlignment="1">
      <alignment horizontal="center" vertical="center" wrapText="1"/>
    </xf>
    <xf numFmtId="0" fontId="34" fillId="0" borderId="43" xfId="1" applyFont="1" applyBorder="1" applyAlignment="1">
      <alignment horizontal="center" vertical="center" wrapText="1"/>
    </xf>
    <xf numFmtId="0" fontId="34" fillId="0" borderId="43" xfId="1" applyFont="1" applyBorder="1" applyAlignment="1">
      <alignment horizontal="center" vertical="center" textRotation="90" wrapText="1"/>
    </xf>
    <xf numFmtId="0" fontId="34" fillId="0" borderId="33" xfId="1" applyFont="1" applyBorder="1" applyAlignment="1">
      <alignment horizontal="center" vertical="center" wrapText="1"/>
    </xf>
    <xf numFmtId="0" fontId="27" fillId="0" borderId="21" xfId="1" applyFont="1" applyBorder="1" applyAlignment="1">
      <alignment horizontal="center"/>
    </xf>
    <xf numFmtId="0" fontId="27" fillId="0" borderId="22" xfId="1" applyFont="1" applyBorder="1" applyAlignment="1">
      <alignment horizontal="center"/>
    </xf>
    <xf numFmtId="0" fontId="27" fillId="0" borderId="32" xfId="1" applyFont="1" applyBorder="1" applyAlignment="1">
      <alignment horizontal="center"/>
    </xf>
    <xf numFmtId="0" fontId="27" fillId="0" borderId="18" xfId="1" applyFont="1" applyBorder="1" applyAlignment="1">
      <alignment horizontal="center"/>
    </xf>
    <xf numFmtId="0" fontId="28" fillId="0" borderId="18" xfId="1" applyFont="1" applyBorder="1" applyAlignment="1">
      <alignment horizontal="center"/>
    </xf>
    <xf numFmtId="0" fontId="28" fillId="0" borderId="20" xfId="1" applyFont="1" applyBorder="1" applyAlignment="1">
      <alignment horizontal="center"/>
    </xf>
    <xf numFmtId="0" fontId="34" fillId="0" borderId="3" xfId="1" applyFont="1" applyBorder="1" applyAlignment="1">
      <alignment wrapText="1"/>
    </xf>
    <xf numFmtId="0" fontId="34" fillId="0" borderId="3" xfId="1" applyFont="1" applyBorder="1" applyAlignment="1">
      <alignment vertical="center" wrapText="1"/>
    </xf>
    <xf numFmtId="0" fontId="34" fillId="0" borderId="6" xfId="1" applyFont="1" applyBorder="1" applyAlignment="1">
      <alignment wrapText="1"/>
    </xf>
    <xf numFmtId="0" fontId="31" fillId="0" borderId="3" xfId="1" applyFont="1" applyBorder="1"/>
    <xf numFmtId="0" fontId="34" fillId="0" borderId="1" xfId="1" applyFont="1" applyBorder="1" applyAlignment="1">
      <alignment wrapText="1"/>
    </xf>
    <xf numFmtId="0" fontId="34" fillId="0" borderId="1" xfId="1" applyFont="1" applyBorder="1" applyAlignment="1">
      <alignment vertical="center" wrapText="1"/>
    </xf>
    <xf numFmtId="0" fontId="34" fillId="0" borderId="28" xfId="1" applyFont="1" applyBorder="1" applyAlignment="1">
      <alignment wrapText="1"/>
    </xf>
    <xf numFmtId="0" fontId="31" fillId="0" borderId="1" xfId="1" applyFont="1" applyBorder="1"/>
    <xf numFmtId="0" fontId="34" fillId="0" borderId="0" xfId="1" applyFont="1" applyBorder="1" applyAlignment="1">
      <alignment wrapText="1"/>
    </xf>
    <xf numFmtId="0" fontId="34" fillId="0" borderId="0" xfId="1" applyFont="1" applyBorder="1" applyAlignment="1">
      <alignment vertical="center" wrapText="1"/>
    </xf>
    <xf numFmtId="0" fontId="35" fillId="0" borderId="0" xfId="1" applyFont="1"/>
    <xf numFmtId="0" fontId="36" fillId="0" borderId="0" xfId="1" applyFont="1"/>
    <xf numFmtId="0" fontId="33" fillId="0" borderId="0" xfId="1" applyFont="1" applyAlignment="1">
      <alignment horizontal="center"/>
    </xf>
    <xf numFmtId="0" fontId="34" fillId="0" borderId="0" xfId="1" applyFont="1" applyAlignment="1">
      <alignment horizontal="center"/>
    </xf>
    <xf numFmtId="0" fontId="37" fillId="0" borderId="0" xfId="1" applyFont="1" applyAlignment="1"/>
    <xf numFmtId="0" fontId="18" fillId="0" borderId="0" xfId="1" applyFont="1"/>
    <xf numFmtId="0" fontId="37" fillId="0" borderId="0" xfId="1" applyFont="1" applyAlignment="1">
      <alignment horizontal="left"/>
    </xf>
    <xf numFmtId="0" fontId="37" fillId="0" borderId="0" xfId="1" applyFont="1"/>
    <xf numFmtId="0" fontId="38" fillId="0" borderId="0" xfId="1" applyFont="1" applyAlignment="1"/>
    <xf numFmtId="0" fontId="31" fillId="0" borderId="1" xfId="1" applyFont="1" applyBorder="1" applyAlignment="1">
      <alignment horizontal="center" vertical="center" wrapText="1"/>
    </xf>
    <xf numFmtId="0" fontId="31" fillId="0" borderId="1" xfId="1" applyFont="1" applyBorder="1" applyAlignment="1">
      <alignment horizontal="center" vertical="center" textRotation="90" wrapText="1"/>
    </xf>
    <xf numFmtId="0" fontId="28" fillId="0" borderId="1" xfId="1" applyFont="1" applyBorder="1" applyAlignment="1">
      <alignment horizontal="center" vertical="center" wrapText="1"/>
    </xf>
    <xf numFmtId="0" fontId="28" fillId="0" borderId="0" xfId="1" applyFont="1"/>
    <xf numFmtId="0" fontId="39" fillId="0" borderId="1" xfId="1" applyFont="1" applyBorder="1" applyAlignment="1">
      <alignment horizontal="center" vertical="center" wrapText="1"/>
    </xf>
    <xf numFmtId="0" fontId="18" fillId="0" borderId="0" xfId="1" applyAlignment="1">
      <alignment horizontal="center"/>
    </xf>
    <xf numFmtId="0" fontId="31" fillId="0" borderId="0" xfId="1" applyFont="1" applyAlignment="1"/>
    <xf numFmtId="0" fontId="37" fillId="0" borderId="0" xfId="1" applyFont="1" applyAlignment="1">
      <alignment horizontal="right"/>
    </xf>
    <xf numFmtId="14" fontId="18" fillId="0" borderId="0" xfId="1" applyNumberFormat="1"/>
    <xf numFmtId="0" fontId="27" fillId="0" borderId="1" xfId="1" applyFont="1" applyBorder="1" applyAlignment="1">
      <alignment horizontal="center" vertical="center" wrapText="1"/>
    </xf>
    <xf numFmtId="0" fontId="31" fillId="0" borderId="1" xfId="1" applyFont="1" applyBorder="1" applyAlignment="1">
      <alignment horizontal="left" vertical="center" wrapText="1"/>
    </xf>
    <xf numFmtId="0" fontId="31" fillId="0" borderId="0" xfId="1" applyFont="1" applyBorder="1" applyAlignment="1">
      <alignment horizontal="center" vertical="center" wrapText="1"/>
    </xf>
    <xf numFmtId="0" fontId="31" fillId="0" borderId="0" xfId="1" applyFont="1" applyBorder="1" applyAlignment="1">
      <alignment horizontal="center" vertical="center" textRotation="90" wrapText="1"/>
    </xf>
    <xf numFmtId="0" fontId="39" fillId="0" borderId="0" xfId="1" applyFont="1"/>
    <xf numFmtId="0" fontId="40" fillId="0" borderId="0" xfId="1" applyFont="1" applyAlignment="1">
      <alignment horizontal="center"/>
    </xf>
    <xf numFmtId="0" fontId="29" fillId="0" borderId="0" xfId="1" applyFont="1"/>
    <xf numFmtId="0" fontId="18" fillId="0" borderId="0" xfId="1" applyAlignment="1"/>
    <xf numFmtId="0" fontId="41" fillId="0" borderId="0" xfId="1" applyFont="1"/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44" fillId="0" borderId="1" xfId="0" applyFont="1" applyBorder="1" applyAlignment="1">
      <alignment horizontal="justify" vertical="center" wrapText="1"/>
    </xf>
    <xf numFmtId="0" fontId="44" fillId="0" borderId="1" xfId="0" applyFont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justify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0" borderId="0" xfId="0" applyFont="1" applyBorder="1"/>
    <xf numFmtId="0" fontId="12" fillId="4" borderId="1" xfId="0" applyFont="1" applyFill="1" applyBorder="1" applyAlignment="1">
      <alignment horizontal="justify" vertical="center" wrapText="1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vertical="center" wrapText="1"/>
    </xf>
    <xf numFmtId="0" fontId="12" fillId="4" borderId="0" xfId="0" applyFont="1" applyFill="1"/>
    <xf numFmtId="0" fontId="44" fillId="4" borderId="1" xfId="0" applyFont="1" applyFill="1" applyBorder="1" applyAlignment="1">
      <alignment horizontal="justify" vertical="center" wrapText="1"/>
    </xf>
    <xf numFmtId="0" fontId="44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4" borderId="0" xfId="0" applyFill="1" applyAlignment="1">
      <alignment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45" fillId="5" borderId="1" xfId="0" applyFont="1" applyFill="1" applyBorder="1" applyAlignment="1">
      <alignment horizontal="justify" vertical="center" wrapText="1"/>
    </xf>
    <xf numFmtId="0" fontId="46" fillId="5" borderId="1" xfId="0" applyFont="1" applyFill="1" applyBorder="1" applyAlignment="1">
      <alignment horizontal="justify" vertical="center" wrapText="1"/>
    </xf>
    <xf numFmtId="0" fontId="46" fillId="5" borderId="1" xfId="0" applyFont="1" applyFill="1" applyBorder="1" applyAlignment="1">
      <alignment horizontal="center" vertical="center" wrapText="1"/>
    </xf>
    <xf numFmtId="0" fontId="44" fillId="5" borderId="1" xfId="0" applyFont="1" applyFill="1" applyBorder="1" applyAlignment="1">
      <alignment horizontal="justify" vertical="center" wrapText="1"/>
    </xf>
    <xf numFmtId="0" fontId="44" fillId="5" borderId="1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28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vertical="center" wrapText="1"/>
    </xf>
    <xf numFmtId="0" fontId="12" fillId="0" borderId="0" xfId="0" applyFont="1" applyAlignment="1">
      <alignment wrapText="1"/>
    </xf>
    <xf numFmtId="0" fontId="2" fillId="4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28" fillId="0" borderId="0" xfId="1" applyFont="1" applyAlignment="1">
      <alignment horizontal="center"/>
    </xf>
    <xf numFmtId="0" fontId="12" fillId="4" borderId="28" xfId="0" applyFont="1" applyFill="1" applyBorder="1" applyAlignment="1">
      <alignment horizontal="center" vertical="center"/>
    </xf>
    <xf numFmtId="0" fontId="12" fillId="4" borderId="1" xfId="0" applyFont="1" applyFill="1" applyBorder="1"/>
    <xf numFmtId="0" fontId="54" fillId="0" borderId="0" xfId="0" applyFont="1" applyFill="1" applyAlignment="1">
      <alignment vertical="center"/>
    </xf>
    <xf numFmtId="0" fontId="15" fillId="0" borderId="1" xfId="0" applyFont="1" applyFill="1" applyBorder="1" applyAlignment="1">
      <alignment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56" fillId="0" borderId="1" xfId="0" applyFont="1" applyFill="1" applyBorder="1" applyAlignment="1">
      <alignment horizontal="center" vertical="center" wrapText="1"/>
    </xf>
    <xf numFmtId="0" fontId="57" fillId="0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7" fillId="0" borderId="1" xfId="0" quotePrefix="1" applyFont="1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/>
    </xf>
    <xf numFmtId="0" fontId="58" fillId="0" borderId="2" xfId="0" applyFont="1" applyBorder="1" applyAlignment="1">
      <alignment vertical="center" wrapText="1"/>
    </xf>
    <xf numFmtId="0" fontId="58" fillId="0" borderId="8" xfId="0" applyFont="1" applyBorder="1" applyAlignment="1">
      <alignment vertical="center" wrapText="1"/>
    </xf>
    <xf numFmtId="0" fontId="58" fillId="0" borderId="0" xfId="0" applyFont="1" applyAlignment="1">
      <alignment wrapText="1"/>
    </xf>
    <xf numFmtId="0" fontId="59" fillId="0" borderId="2" xfId="0" applyFont="1" applyBorder="1" applyAlignment="1">
      <alignment vertical="center" wrapText="1"/>
    </xf>
    <xf numFmtId="0" fontId="59" fillId="0" borderId="8" xfId="0" applyFont="1" applyBorder="1" applyAlignment="1">
      <alignment vertical="center" wrapText="1"/>
    </xf>
    <xf numFmtId="0" fontId="59" fillId="0" borderId="2" xfId="0" applyFont="1" applyBorder="1" applyAlignment="1">
      <alignment horizontal="center" vertical="center" wrapText="1"/>
    </xf>
    <xf numFmtId="0" fontId="59" fillId="0" borderId="8" xfId="0" applyFont="1" applyBorder="1" applyAlignment="1">
      <alignment horizontal="center" vertical="center" wrapText="1"/>
    </xf>
    <xf numFmtId="0" fontId="60" fillId="0" borderId="0" xfId="1" applyFont="1"/>
    <xf numFmtId="0" fontId="61" fillId="0" borderId="0" xfId="1" applyFont="1"/>
    <xf numFmtId="0" fontId="31" fillId="0" borderId="0" xfId="1" applyFont="1" applyAlignment="1">
      <alignment horizontal="center"/>
    </xf>
    <xf numFmtId="0" fontId="18" fillId="0" borderId="2" xfId="1" applyBorder="1" applyAlignment="1">
      <alignment horizontal="center" vertical="center" wrapText="1"/>
    </xf>
    <xf numFmtId="0" fontId="18" fillId="0" borderId="2" xfId="1" applyFill="1" applyBorder="1" applyAlignment="1">
      <alignment horizontal="center" vertical="center" wrapText="1"/>
    </xf>
    <xf numFmtId="0" fontId="49" fillId="4" borderId="1" xfId="1" applyFont="1" applyFill="1" applyBorder="1" applyAlignment="1">
      <alignment horizontal="center"/>
    </xf>
    <xf numFmtId="0" fontId="49" fillId="4" borderId="1" xfId="1" applyFont="1" applyFill="1" applyBorder="1" applyAlignment="1">
      <alignment horizontal="center" wrapText="1"/>
    </xf>
    <xf numFmtId="0" fontId="50" fillId="4" borderId="1" xfId="0" applyFont="1" applyFill="1" applyBorder="1" applyAlignment="1">
      <alignment horizontal="center" vertical="center" wrapText="1"/>
    </xf>
    <xf numFmtId="0" fontId="51" fillId="4" borderId="1" xfId="1" applyFont="1" applyFill="1" applyBorder="1" applyAlignment="1">
      <alignment horizontal="center"/>
    </xf>
    <xf numFmtId="0" fontId="52" fillId="4" borderId="0" xfId="1" applyFont="1" applyFill="1" applyAlignment="1">
      <alignment horizontal="center"/>
    </xf>
    <xf numFmtId="0" fontId="60" fillId="4" borderId="0" xfId="1" applyFont="1" applyFill="1"/>
    <xf numFmtId="0" fontId="61" fillId="4" borderId="0" xfId="1" applyFont="1" applyFill="1"/>
    <xf numFmtId="0" fontId="28" fillId="4" borderId="0" xfId="1" applyFont="1" applyFill="1"/>
    <xf numFmtId="0" fontId="19" fillId="4" borderId="0" xfId="1" applyFont="1" applyFill="1"/>
    <xf numFmtId="0" fontId="20" fillId="4" borderId="0" xfId="1" applyFont="1" applyFill="1"/>
    <xf numFmtId="0" fontId="18" fillId="4" borderId="0" xfId="1" applyFill="1"/>
    <xf numFmtId="0" fontId="21" fillId="4" borderId="0" xfId="1" applyFont="1" applyFill="1" applyAlignment="1"/>
    <xf numFmtId="0" fontId="21" fillId="4" borderId="0" xfId="1" applyFont="1" applyFill="1" applyAlignment="1">
      <alignment horizontal="center"/>
    </xf>
    <xf numFmtId="0" fontId="26" fillId="4" borderId="0" xfId="1" applyFont="1" applyFill="1"/>
    <xf numFmtId="0" fontId="27" fillId="4" borderId="48" xfId="1" applyFont="1" applyFill="1" applyBorder="1" applyAlignment="1">
      <alignment horizontal="center"/>
    </xf>
    <xf numFmtId="0" fontId="27" fillId="4" borderId="8" xfId="1" applyFont="1" applyFill="1" applyBorder="1" applyAlignment="1">
      <alignment horizontal="center"/>
    </xf>
    <xf numFmtId="0" fontId="28" fillId="4" borderId="0" xfId="1" applyFont="1" applyFill="1" applyAlignment="1">
      <alignment horizontal="center"/>
    </xf>
    <xf numFmtId="0" fontId="53" fillId="4" borderId="3" xfId="1" applyFont="1" applyFill="1" applyBorder="1" applyAlignment="1">
      <alignment horizontal="center" wrapText="1"/>
    </xf>
    <xf numFmtId="0" fontId="53" fillId="4" borderId="0" xfId="1" applyFont="1" applyFill="1" applyAlignment="1">
      <alignment wrapText="1"/>
    </xf>
    <xf numFmtId="0" fontId="53" fillId="4" borderId="1" xfId="1" applyFont="1" applyFill="1" applyBorder="1" applyAlignment="1">
      <alignment horizontal="center" wrapText="1"/>
    </xf>
    <xf numFmtId="0" fontId="53" fillId="4" borderId="0" xfId="1" applyFont="1" applyFill="1"/>
    <xf numFmtId="0" fontId="25" fillId="4" borderId="0" xfId="1" applyFont="1" applyFill="1"/>
    <xf numFmtId="0" fontId="31" fillId="4" borderId="0" xfId="1" applyFont="1" applyFill="1"/>
    <xf numFmtId="0" fontId="18" fillId="4" borderId="0" xfId="1" applyFill="1" applyAlignment="1">
      <alignment horizontal="right"/>
    </xf>
    <xf numFmtId="49" fontId="18" fillId="4" borderId="0" xfId="1" applyNumberFormat="1" applyFill="1"/>
    <xf numFmtId="0" fontId="30" fillId="4" borderId="0" xfId="1" applyFont="1" applyFill="1"/>
    <xf numFmtId="0" fontId="4" fillId="4" borderId="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2" fillId="2" borderId="28" xfId="0" applyFont="1" applyFill="1" applyBorder="1" applyAlignment="1">
      <alignment horizontal="center" vertical="center" wrapText="1"/>
    </xf>
    <xf numFmtId="0" fontId="42" fillId="2" borderId="45" xfId="0" applyFont="1" applyFill="1" applyBorder="1" applyAlignment="1">
      <alignment horizontal="center" vertical="center" wrapText="1"/>
    </xf>
    <xf numFmtId="0" fontId="42" fillId="2" borderId="46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45" xfId="0" applyFont="1" applyFill="1" applyBorder="1" applyAlignment="1">
      <alignment horizontal="center" vertical="center" wrapText="1"/>
    </xf>
    <xf numFmtId="0" fontId="4" fillId="2" borderId="4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48" fillId="4" borderId="2" xfId="0" applyFont="1" applyFill="1" applyBorder="1" applyAlignment="1">
      <alignment horizontal="center" vertical="center" wrapText="1"/>
    </xf>
    <xf numFmtId="0" fontId="48" fillId="4" borderId="8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7" xfId="0" applyFont="1" applyBorder="1" applyAlignment="1">
      <alignment horizontal="center" vertical="center" wrapText="1"/>
    </xf>
    <xf numFmtId="0" fontId="58" fillId="0" borderId="8" xfId="0" applyFont="1" applyBorder="1" applyAlignment="1">
      <alignment horizontal="center" vertical="center" wrapText="1"/>
    </xf>
    <xf numFmtId="0" fontId="58" fillId="0" borderId="3" xfId="0" applyFont="1" applyBorder="1" applyAlignment="1">
      <alignment horizontal="center" vertical="center" wrapText="1"/>
    </xf>
    <xf numFmtId="0" fontId="0" fillId="0" borderId="8" xfId="0" applyBorder="1"/>
    <xf numFmtId="0" fontId="0" fillId="0" borderId="3" xfId="0" applyBorder="1"/>
    <xf numFmtId="0" fontId="12" fillId="0" borderId="1" xfId="0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59" fillId="0" borderId="8" xfId="0" applyFont="1" applyBorder="1" applyAlignment="1">
      <alignment horizontal="center" vertical="center" wrapText="1"/>
    </xf>
    <xf numFmtId="0" fontId="59" fillId="0" borderId="3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14" fontId="12" fillId="0" borderId="2" xfId="0" applyNumberFormat="1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left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4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left" vertical="center" wrapText="1"/>
    </xf>
    <xf numFmtId="0" fontId="58" fillId="0" borderId="2" xfId="0" applyFont="1" applyBorder="1" applyAlignment="1">
      <alignment horizontal="center" vertical="center" wrapText="1"/>
    </xf>
    <xf numFmtId="0" fontId="23" fillId="4" borderId="9" xfId="1" applyFont="1" applyFill="1" applyBorder="1" applyAlignment="1">
      <alignment horizontal="center" vertical="center" wrapText="1"/>
    </xf>
    <xf numFmtId="0" fontId="23" fillId="4" borderId="15" xfId="1" applyFont="1" applyFill="1" applyBorder="1" applyAlignment="1">
      <alignment horizontal="center" vertical="center" wrapText="1"/>
    </xf>
    <xf numFmtId="0" fontId="23" fillId="4" borderId="17" xfId="1" applyFont="1" applyFill="1" applyBorder="1" applyAlignment="1">
      <alignment horizontal="center" vertical="center" wrapText="1"/>
    </xf>
    <xf numFmtId="0" fontId="23" fillId="4" borderId="10" xfId="1" applyFont="1" applyFill="1" applyBorder="1" applyAlignment="1">
      <alignment horizontal="center" vertical="center" wrapText="1"/>
    </xf>
    <xf numFmtId="0" fontId="23" fillId="4" borderId="1" xfId="1" applyFont="1" applyFill="1" applyBorder="1" applyAlignment="1">
      <alignment horizontal="center" vertical="center" wrapText="1"/>
    </xf>
    <xf numFmtId="0" fontId="23" fillId="4" borderId="18" xfId="1" applyFont="1" applyFill="1" applyBorder="1" applyAlignment="1">
      <alignment horizontal="center" vertical="center" wrapText="1"/>
    </xf>
    <xf numFmtId="0" fontId="23" fillId="4" borderId="11" xfId="1" applyFont="1" applyFill="1" applyBorder="1" applyAlignment="1">
      <alignment horizontal="center" vertical="center" textRotation="90" wrapText="1"/>
    </xf>
    <xf numFmtId="0" fontId="23" fillId="4" borderId="8" xfId="1" applyFont="1" applyFill="1" applyBorder="1" applyAlignment="1">
      <alignment horizontal="center" vertical="center" textRotation="90" wrapText="1"/>
    </xf>
    <xf numFmtId="0" fontId="23" fillId="4" borderId="19" xfId="1" applyFont="1" applyFill="1" applyBorder="1" applyAlignment="1">
      <alignment horizontal="center" vertical="center" textRotation="90" wrapText="1"/>
    </xf>
    <xf numFmtId="0" fontId="21" fillId="4" borderId="0" xfId="1" applyFont="1" applyFill="1" applyAlignment="1">
      <alignment horizontal="center"/>
    </xf>
    <xf numFmtId="0" fontId="22" fillId="4" borderId="0" xfId="1" applyFont="1" applyFill="1" applyAlignment="1">
      <alignment horizontal="center"/>
    </xf>
    <xf numFmtId="0" fontId="23" fillId="4" borderId="24" xfId="1" applyFont="1" applyFill="1" applyBorder="1" applyAlignment="1">
      <alignment horizontal="center" vertical="center" wrapText="1"/>
    </xf>
    <xf numFmtId="0" fontId="23" fillId="4" borderId="25" xfId="1" applyFont="1" applyFill="1" applyBorder="1" applyAlignment="1">
      <alignment horizontal="center" vertical="center" wrapText="1"/>
    </xf>
    <xf numFmtId="0" fontId="23" fillId="4" borderId="26" xfId="1" applyFont="1" applyFill="1" applyBorder="1" applyAlignment="1">
      <alignment horizontal="center" vertical="center" wrapText="1"/>
    </xf>
    <xf numFmtId="0" fontId="23" fillId="4" borderId="11" xfId="1" applyFont="1" applyFill="1" applyBorder="1" applyAlignment="1">
      <alignment horizontal="center" vertical="center" wrapText="1"/>
    </xf>
    <xf numFmtId="0" fontId="23" fillId="4" borderId="8" xfId="1" applyFont="1" applyFill="1" applyBorder="1" applyAlignment="1">
      <alignment horizontal="center" vertical="center" wrapText="1"/>
    </xf>
    <xf numFmtId="0" fontId="23" fillId="4" borderId="19" xfId="1" applyFont="1" applyFill="1" applyBorder="1" applyAlignment="1">
      <alignment horizontal="center" vertical="center" wrapText="1"/>
    </xf>
    <xf numFmtId="0" fontId="27" fillId="4" borderId="12" xfId="1" applyFont="1" applyFill="1" applyBorder="1" applyAlignment="1">
      <alignment horizontal="center"/>
    </xf>
    <xf numFmtId="0" fontId="27" fillId="4" borderId="35" xfId="1" applyFont="1" applyFill="1" applyBorder="1" applyAlignment="1">
      <alignment horizontal="center"/>
    </xf>
    <xf numFmtId="0" fontId="27" fillId="4" borderId="13" xfId="1" applyFont="1" applyFill="1" applyBorder="1" applyAlignment="1">
      <alignment horizontal="center"/>
    </xf>
    <xf numFmtId="0" fontId="25" fillId="4" borderId="27" xfId="1" applyFont="1" applyFill="1" applyBorder="1" applyAlignment="1">
      <alignment horizontal="center" vertical="center" wrapText="1"/>
    </xf>
    <xf numFmtId="0" fontId="25" fillId="4" borderId="29" xfId="1" applyFont="1" applyFill="1" applyBorder="1" applyAlignment="1">
      <alignment horizontal="center" vertical="center" wrapText="1"/>
    </xf>
    <xf numFmtId="0" fontId="25" fillId="4" borderId="31" xfId="1" applyFont="1" applyFill="1" applyBorder="1" applyAlignment="1">
      <alignment horizontal="center" vertical="center" wrapText="1"/>
    </xf>
    <xf numFmtId="0" fontId="23" fillId="4" borderId="2" xfId="1" applyFont="1" applyFill="1" applyBorder="1" applyAlignment="1">
      <alignment horizontal="center" vertical="center" wrapText="1"/>
    </xf>
    <xf numFmtId="0" fontId="23" fillId="4" borderId="28" xfId="1" applyFont="1" applyFill="1" applyBorder="1" applyAlignment="1">
      <alignment horizontal="center" vertical="center" wrapText="1"/>
    </xf>
    <xf numFmtId="0" fontId="23" fillId="4" borderId="30" xfId="1" applyFont="1" applyFill="1" applyBorder="1" applyAlignment="1">
      <alignment horizontal="center" vertical="center" wrapText="1"/>
    </xf>
    <xf numFmtId="0" fontId="34" fillId="0" borderId="0" xfId="1" applyFont="1" applyBorder="1" applyAlignment="1">
      <alignment horizontal="left" wrapText="1"/>
    </xf>
    <xf numFmtId="0" fontId="40" fillId="0" borderId="38" xfId="1" applyFont="1" applyFill="1" applyBorder="1" applyAlignment="1">
      <alignment horizontal="center"/>
    </xf>
    <xf numFmtId="0" fontId="33" fillId="0" borderId="0" xfId="1" applyFont="1" applyFill="1" applyAlignment="1">
      <alignment horizontal="center"/>
    </xf>
    <xf numFmtId="0" fontId="21" fillId="0" borderId="0" xfId="1" applyFont="1" applyAlignment="1">
      <alignment horizontal="center"/>
    </xf>
    <xf numFmtId="0" fontId="27" fillId="0" borderId="0" xfId="1" applyFont="1" applyFill="1" applyAlignment="1">
      <alignment horizontal="center"/>
    </xf>
    <xf numFmtId="0" fontId="32" fillId="0" borderId="0" xfId="1" applyFont="1" applyFill="1" applyAlignment="1">
      <alignment horizontal="center"/>
    </xf>
    <xf numFmtId="0" fontId="34" fillId="0" borderId="0" xfId="1" applyFont="1" applyAlignment="1">
      <alignment horizontal="center"/>
    </xf>
    <xf numFmtId="0" fontId="34" fillId="0" borderId="33" xfId="1" applyFont="1" applyFill="1" applyBorder="1" applyAlignment="1">
      <alignment horizontal="center" vertical="center" wrapText="1"/>
    </xf>
    <xf numFmtId="0" fontId="34" fillId="0" borderId="36" xfId="1" applyFont="1" applyFill="1" applyBorder="1" applyAlignment="1">
      <alignment horizontal="center" vertical="center" wrapText="1"/>
    </xf>
    <xf numFmtId="0" fontId="34" fillId="0" borderId="39" xfId="1" applyFont="1" applyFill="1" applyBorder="1" applyAlignment="1">
      <alignment horizontal="center" vertical="center" wrapText="1"/>
    </xf>
    <xf numFmtId="0" fontId="34" fillId="0" borderId="34" xfId="1" applyFont="1" applyFill="1" applyBorder="1" applyAlignment="1">
      <alignment horizontal="center" vertical="center" wrapText="1"/>
    </xf>
    <xf numFmtId="0" fontId="34" fillId="0" borderId="37" xfId="1" applyFont="1" applyFill="1" applyBorder="1" applyAlignment="1">
      <alignment horizontal="center" vertical="center" wrapText="1"/>
    </xf>
    <xf numFmtId="0" fontId="34" fillId="0" borderId="40" xfId="1" applyFont="1" applyFill="1" applyBorder="1" applyAlignment="1">
      <alignment horizontal="center" vertical="center" wrapText="1"/>
    </xf>
    <xf numFmtId="0" fontId="34" fillId="0" borderId="35" xfId="1" applyFont="1" applyFill="1" applyBorder="1" applyAlignment="1">
      <alignment horizontal="center" vertical="center" wrapText="1"/>
    </xf>
    <xf numFmtId="0" fontId="34" fillId="0" borderId="0" xfId="1" applyFont="1" applyFill="1" applyBorder="1" applyAlignment="1">
      <alignment horizontal="center" vertical="center" wrapText="1"/>
    </xf>
    <xf numFmtId="0" fontId="34" fillId="0" borderId="38" xfId="1" applyFont="1" applyFill="1" applyBorder="1" applyAlignment="1">
      <alignment horizontal="center" vertical="center" wrapText="1"/>
    </xf>
    <xf numFmtId="0" fontId="34" fillId="0" borderId="33" xfId="1" applyFont="1" applyFill="1" applyBorder="1" applyAlignment="1">
      <alignment horizontal="center" textRotation="90" wrapText="1"/>
    </xf>
    <xf numFmtId="0" fontId="34" fillId="0" borderId="36" xfId="1" applyFont="1" applyFill="1" applyBorder="1" applyAlignment="1">
      <alignment horizontal="center" textRotation="90" wrapText="1"/>
    </xf>
    <xf numFmtId="0" fontId="34" fillId="0" borderId="39" xfId="1" applyFont="1" applyFill="1" applyBorder="1" applyAlignment="1">
      <alignment horizontal="center" textRotation="90" wrapText="1"/>
    </xf>
    <xf numFmtId="0" fontId="34" fillId="0" borderId="14" xfId="1" applyFont="1" applyFill="1" applyBorder="1" applyAlignment="1">
      <alignment horizontal="center" vertical="center" wrapText="1"/>
    </xf>
    <xf numFmtId="0" fontId="34" fillId="0" borderId="16" xfId="1" applyFont="1" applyFill="1" applyBorder="1" applyAlignment="1">
      <alignment horizontal="center" vertical="center" wrapText="1"/>
    </xf>
    <xf numFmtId="0" fontId="34" fillId="0" borderId="44" xfId="1" applyFont="1" applyFill="1" applyBorder="1" applyAlignment="1">
      <alignment horizontal="center" vertical="center" wrapText="1"/>
    </xf>
    <xf numFmtId="0" fontId="34" fillId="0" borderId="34" xfId="1" applyFont="1" applyFill="1" applyBorder="1" applyAlignment="1">
      <alignment horizontal="center" textRotation="90" wrapText="1"/>
    </xf>
    <xf numFmtId="0" fontId="34" fillId="0" borderId="37" xfId="1" applyFont="1" applyFill="1" applyBorder="1" applyAlignment="1">
      <alignment horizontal="center" textRotation="90" wrapText="1"/>
    </xf>
    <xf numFmtId="0" fontId="31" fillId="0" borderId="34" xfId="1" applyFont="1" applyBorder="1" applyAlignment="1">
      <alignment horizontal="center" vertical="center"/>
    </xf>
    <xf numFmtId="0" fontId="31" fillId="0" borderId="37" xfId="1" applyFont="1" applyBorder="1" applyAlignment="1">
      <alignment horizontal="center" vertical="center"/>
    </xf>
    <xf numFmtId="0" fontId="34" fillId="0" borderId="0" xfId="1" applyFont="1" applyBorder="1" applyAlignment="1">
      <alignment horizontal="center" wrapText="1"/>
    </xf>
    <xf numFmtId="0" fontId="33" fillId="0" borderId="0" xfId="1" applyFont="1" applyAlignment="1">
      <alignment horizontal="center"/>
    </xf>
    <xf numFmtId="0" fontId="39" fillId="0" borderId="0" xfId="1" applyFont="1" applyBorder="1" applyAlignment="1">
      <alignment horizontal="left" vertical="center" wrapText="1"/>
    </xf>
    <xf numFmtId="0" fontId="31" fillId="0" borderId="28" xfId="1" applyFont="1" applyBorder="1" applyAlignment="1">
      <alignment horizontal="center" vertical="center" wrapText="1"/>
    </xf>
    <xf numFmtId="0" fontId="31" fillId="0" borderId="45" xfId="1" applyFont="1" applyBorder="1" applyAlignment="1">
      <alignment horizontal="center" vertical="center" wrapText="1"/>
    </xf>
    <xf numFmtId="0" fontId="31" fillId="0" borderId="46" xfId="1" applyFont="1" applyBorder="1" applyAlignment="1">
      <alignment horizontal="center" vertical="center" wrapText="1"/>
    </xf>
    <xf numFmtId="0" fontId="31" fillId="0" borderId="1" xfId="1" applyFont="1" applyBorder="1" applyAlignment="1">
      <alignment horizontal="center" vertical="center" wrapText="1"/>
    </xf>
    <xf numFmtId="0" fontId="31" fillId="0" borderId="2" xfId="1" applyFont="1" applyBorder="1" applyAlignment="1">
      <alignment horizontal="center" vertical="center" textRotation="90" wrapText="1"/>
    </xf>
    <xf numFmtId="0" fontId="31" fillId="0" borderId="3" xfId="1" applyFont="1" applyBorder="1" applyAlignment="1">
      <alignment horizontal="center" vertical="center" textRotation="90" wrapText="1"/>
    </xf>
    <xf numFmtId="0" fontId="18" fillId="0" borderId="0" xfId="1" applyFont="1" applyAlignment="1">
      <alignment horizontal="center"/>
    </xf>
    <xf numFmtId="0" fontId="62" fillId="0" borderId="0" xfId="1" applyFont="1" applyAlignment="1">
      <alignment horizontal="center"/>
    </xf>
    <xf numFmtId="0" fontId="28" fillId="0" borderId="0" xfId="1" applyFont="1" applyAlignment="1">
      <alignment horizontal="center"/>
    </xf>
    <xf numFmtId="0" fontId="18" fillId="0" borderId="0" xfId="1" applyAlignment="1">
      <alignment horizontal="center"/>
    </xf>
    <xf numFmtId="0" fontId="18" fillId="0" borderId="0" xfId="1" applyAlignment="1">
      <alignment horizontal="left"/>
    </xf>
    <xf numFmtId="0" fontId="18" fillId="0" borderId="33" xfId="1" applyBorder="1" applyAlignment="1">
      <alignment horizontal="center" vertical="center" wrapText="1"/>
    </xf>
    <xf numFmtId="0" fontId="18" fillId="0" borderId="36" xfId="1" applyBorder="1" applyAlignment="1">
      <alignment horizontal="center" vertical="center" wrapText="1"/>
    </xf>
    <xf numFmtId="0" fontId="18" fillId="0" borderId="11" xfId="1" applyBorder="1" applyAlignment="1">
      <alignment horizontal="center" vertical="center" wrapText="1"/>
    </xf>
    <xf numFmtId="0" fontId="18" fillId="0" borderId="8" xfId="1" applyBorder="1" applyAlignment="1">
      <alignment horizontal="center" vertical="center" wrapText="1"/>
    </xf>
    <xf numFmtId="0" fontId="18" fillId="0" borderId="12" xfId="1" applyBorder="1" applyAlignment="1">
      <alignment horizontal="center" vertical="center" wrapText="1"/>
    </xf>
    <xf numFmtId="0" fontId="18" fillId="0" borderId="35" xfId="1" applyBorder="1" applyAlignment="1">
      <alignment horizontal="center" vertical="center" wrapText="1"/>
    </xf>
    <xf numFmtId="0" fontId="18" fillId="0" borderId="13" xfId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EP72"/>
  <sheetViews>
    <sheetView tabSelected="1" topLeftCell="B13" zoomScale="110" zoomScaleNormal="110" workbookViewId="0">
      <selection activeCell="AR8" sqref="AR8"/>
    </sheetView>
  </sheetViews>
  <sheetFormatPr defaultColWidth="9.109375" defaultRowHeight="14.4" x14ac:dyDescent="0.3"/>
  <cols>
    <col min="1" max="1" width="4.88671875" style="6" hidden="1" customWidth="1"/>
    <col min="2" max="2" width="12.33203125" style="6" customWidth="1"/>
    <col min="3" max="3" width="3" style="8" customWidth="1"/>
    <col min="4" max="26" width="3" style="6" customWidth="1"/>
    <col min="27" max="57" width="3" style="8" customWidth="1"/>
    <col min="58" max="110" width="3" style="6" customWidth="1"/>
    <col min="111" max="111" width="5" style="6" customWidth="1"/>
    <col min="112" max="112" width="5.33203125" style="6" customWidth="1"/>
    <col min="113" max="113" width="4.6640625" style="6" customWidth="1"/>
    <col min="114" max="114" width="6" style="6" customWidth="1"/>
    <col min="115" max="16384" width="9.109375" style="6"/>
  </cols>
  <sheetData>
    <row r="1" spans="1:54" ht="17.399999999999999" x14ac:dyDescent="0.3">
      <c r="A1" s="20" t="s">
        <v>92</v>
      </c>
      <c r="B1" s="159"/>
      <c r="AL1" s="166"/>
      <c r="AM1" s="235"/>
      <c r="AN1" s="235"/>
      <c r="AO1" s="235"/>
      <c r="AP1" s="235"/>
      <c r="AQ1" s="235"/>
      <c r="AR1" s="103"/>
      <c r="AS1" s="103"/>
      <c r="AT1" s="103"/>
      <c r="AU1" s="235"/>
      <c r="AV1" s="235"/>
      <c r="AW1" s="235"/>
      <c r="AX1" s="235"/>
      <c r="AY1" s="235"/>
      <c r="AZ1" s="166"/>
      <c r="BA1" s="166"/>
      <c r="BB1" s="166"/>
    </row>
    <row r="2" spans="1:54" ht="15.6" x14ac:dyDescent="0.3">
      <c r="A2" s="19" t="s">
        <v>88</v>
      </c>
      <c r="B2" s="159"/>
      <c r="AL2" s="166"/>
      <c r="AM2" s="234"/>
      <c r="AN2" s="234"/>
      <c r="AO2" s="234"/>
      <c r="AP2" s="234"/>
      <c r="AQ2" s="234"/>
      <c r="AR2" s="103"/>
      <c r="AS2" s="103"/>
      <c r="AT2" s="103"/>
      <c r="AU2" s="234"/>
      <c r="AV2" s="234"/>
      <c r="AW2" s="234"/>
      <c r="AX2" s="234"/>
      <c r="AY2" s="234"/>
      <c r="AZ2" s="166"/>
      <c r="BA2" s="166"/>
      <c r="BB2" s="166"/>
    </row>
    <row r="3" spans="1:54" x14ac:dyDescent="0.3">
      <c r="AL3" s="166"/>
      <c r="AM3" s="234"/>
      <c r="AN3" s="154"/>
      <c r="AO3" s="154"/>
      <c r="AP3" s="154"/>
      <c r="AQ3" s="154"/>
      <c r="AR3" s="103"/>
      <c r="AS3" s="103"/>
      <c r="AT3" s="103"/>
      <c r="AU3" s="234"/>
      <c r="AV3" s="154"/>
      <c r="AW3" s="154"/>
      <c r="AX3" s="154"/>
      <c r="AY3" s="154"/>
      <c r="AZ3" s="166"/>
      <c r="BA3" s="166"/>
      <c r="BB3" s="166"/>
    </row>
    <row r="4" spans="1:54" ht="31.5" x14ac:dyDescent="0.25">
      <c r="B4" s="160" t="s">
        <v>89</v>
      </c>
      <c r="C4" s="22">
        <v>1</v>
      </c>
      <c r="AL4" s="166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66"/>
      <c r="BA4" s="166"/>
      <c r="BB4" s="166"/>
    </row>
    <row r="5" spans="1:54" ht="46.8" x14ac:dyDescent="0.3">
      <c r="B5" s="21" t="s">
        <v>90</v>
      </c>
      <c r="C5" s="22">
        <v>2</v>
      </c>
      <c r="H5" s="239" t="s">
        <v>0</v>
      </c>
      <c r="I5" s="239"/>
      <c r="J5" s="239"/>
      <c r="K5" s="239"/>
      <c r="L5" s="239"/>
      <c r="M5" s="239"/>
      <c r="N5" s="239"/>
      <c r="O5" s="239"/>
      <c r="P5" s="239"/>
      <c r="Q5" s="239"/>
      <c r="R5" s="239" t="s">
        <v>1</v>
      </c>
      <c r="S5" s="239"/>
      <c r="T5" s="239"/>
      <c r="U5" s="239"/>
      <c r="V5" s="239"/>
      <c r="W5" s="239"/>
      <c r="X5" s="239"/>
      <c r="Y5" s="239"/>
      <c r="Z5" s="239"/>
      <c r="AA5" s="239"/>
      <c r="AB5" s="239" t="s">
        <v>194</v>
      </c>
      <c r="AC5" s="239"/>
      <c r="AD5" s="239"/>
      <c r="AE5" s="239"/>
      <c r="AF5" s="239"/>
      <c r="AG5" s="239"/>
      <c r="AH5" s="239"/>
      <c r="AI5" s="239"/>
      <c r="AJ5" s="239"/>
      <c r="AK5" s="239"/>
      <c r="AL5" s="166"/>
      <c r="AM5" s="154"/>
      <c r="AN5" s="154"/>
      <c r="AO5" s="154"/>
      <c r="AP5" s="154"/>
      <c r="AQ5" s="154"/>
      <c r="AR5" s="154"/>
      <c r="AS5" s="154"/>
      <c r="AT5" s="154"/>
      <c r="AU5" s="154"/>
      <c r="AV5" s="154"/>
      <c r="AW5" s="154"/>
      <c r="AX5" s="154"/>
      <c r="AY5" s="154"/>
      <c r="AZ5" s="166"/>
      <c r="BA5" s="166"/>
      <c r="BB5" s="166"/>
    </row>
    <row r="6" spans="1:54" ht="18.75" customHeight="1" x14ac:dyDescent="0.3">
      <c r="B6" s="99"/>
      <c r="C6" s="100"/>
      <c r="H6" s="236" t="s">
        <v>2</v>
      </c>
      <c r="I6" s="236"/>
      <c r="J6" s="236" t="s">
        <v>751</v>
      </c>
      <c r="K6" s="236"/>
      <c r="L6" s="236"/>
      <c r="M6" s="236"/>
      <c r="N6" s="236" t="s">
        <v>752</v>
      </c>
      <c r="O6" s="236"/>
      <c r="P6" s="236"/>
      <c r="Q6" s="236"/>
      <c r="R6" s="236" t="s">
        <v>2</v>
      </c>
      <c r="S6" s="236"/>
      <c r="T6" s="236" t="s">
        <v>751</v>
      </c>
      <c r="U6" s="236"/>
      <c r="V6" s="236"/>
      <c r="W6" s="236"/>
      <c r="X6" s="236" t="s">
        <v>752</v>
      </c>
      <c r="Y6" s="236"/>
      <c r="Z6" s="236"/>
      <c r="AA6" s="236"/>
      <c r="AB6" s="236" t="s">
        <v>2</v>
      </c>
      <c r="AC6" s="236"/>
      <c r="AD6" s="236" t="s">
        <v>751</v>
      </c>
      <c r="AE6" s="236"/>
      <c r="AF6" s="236"/>
      <c r="AG6" s="236"/>
      <c r="AH6" s="236" t="s">
        <v>752</v>
      </c>
      <c r="AI6" s="236"/>
      <c r="AJ6" s="236"/>
      <c r="AK6" s="236"/>
      <c r="AL6" s="166"/>
      <c r="AM6" s="154"/>
      <c r="AN6" s="154"/>
      <c r="AO6" s="154"/>
      <c r="AP6" s="154"/>
      <c r="AQ6" s="154"/>
      <c r="AR6" s="154"/>
      <c r="AS6" s="154"/>
      <c r="AT6" s="154"/>
      <c r="AU6" s="154"/>
      <c r="AV6" s="154"/>
      <c r="AW6" s="154"/>
      <c r="AX6" s="154"/>
      <c r="AY6" s="154"/>
      <c r="AZ6" s="166"/>
      <c r="BA6" s="166"/>
      <c r="BB6" s="166"/>
    </row>
    <row r="7" spans="1:54" ht="18.75" customHeight="1" x14ac:dyDescent="0.3">
      <c r="B7" s="99"/>
      <c r="C7" s="100"/>
      <c r="H7" s="236"/>
      <c r="I7" s="236"/>
      <c r="J7" s="236" t="s">
        <v>3</v>
      </c>
      <c r="K7" s="236"/>
      <c r="L7" s="236" t="s">
        <v>4</v>
      </c>
      <c r="M7" s="236"/>
      <c r="N7" s="236" t="s">
        <v>5</v>
      </c>
      <c r="O7" s="236"/>
      <c r="P7" s="236" t="s">
        <v>4</v>
      </c>
      <c r="Q7" s="236"/>
      <c r="R7" s="236"/>
      <c r="S7" s="236"/>
      <c r="T7" s="236" t="s">
        <v>3</v>
      </c>
      <c r="U7" s="236"/>
      <c r="V7" s="236" t="s">
        <v>4</v>
      </c>
      <c r="W7" s="236"/>
      <c r="X7" s="236" t="s">
        <v>5</v>
      </c>
      <c r="Y7" s="236"/>
      <c r="Z7" s="236" t="s">
        <v>4</v>
      </c>
      <c r="AA7" s="236"/>
      <c r="AB7" s="236"/>
      <c r="AC7" s="236"/>
      <c r="AD7" s="236" t="s">
        <v>3</v>
      </c>
      <c r="AE7" s="236"/>
      <c r="AF7" s="236" t="s">
        <v>4</v>
      </c>
      <c r="AG7" s="236"/>
      <c r="AH7" s="236" t="s">
        <v>5</v>
      </c>
      <c r="AI7" s="236"/>
      <c r="AJ7" s="236" t="s">
        <v>4</v>
      </c>
      <c r="AK7" s="236"/>
      <c r="AL7" s="166"/>
      <c r="AM7" s="154"/>
      <c r="AN7" s="154"/>
      <c r="AO7" s="154"/>
      <c r="AP7" s="154"/>
      <c r="AQ7" s="154"/>
      <c r="AR7" s="154"/>
      <c r="AS7" s="154"/>
      <c r="AT7" s="154"/>
      <c r="AU7" s="154"/>
      <c r="AV7" s="154"/>
      <c r="AW7" s="154"/>
      <c r="AX7" s="154"/>
      <c r="AY7" s="154"/>
      <c r="AZ7" s="166"/>
      <c r="BA7" s="166"/>
      <c r="BB7" s="166"/>
    </row>
    <row r="8" spans="1:54" ht="19.5" customHeight="1" x14ac:dyDescent="0.3">
      <c r="B8" s="99"/>
      <c r="C8" s="100"/>
      <c r="H8" s="237" t="s">
        <v>245</v>
      </c>
      <c r="I8" s="237"/>
      <c r="J8" s="237">
        <v>111</v>
      </c>
      <c r="K8" s="237"/>
      <c r="L8" s="237">
        <v>4</v>
      </c>
      <c r="M8" s="237"/>
      <c r="N8" s="237">
        <v>75</v>
      </c>
      <c r="O8" s="237"/>
      <c r="P8" s="237">
        <v>3</v>
      </c>
      <c r="Q8" s="237"/>
      <c r="R8" s="237" t="s">
        <v>250</v>
      </c>
      <c r="S8" s="237"/>
      <c r="T8" s="237">
        <v>90</v>
      </c>
      <c r="U8" s="237"/>
      <c r="V8" s="237">
        <v>4</v>
      </c>
      <c r="W8" s="237"/>
      <c r="X8" s="237">
        <v>150</v>
      </c>
      <c r="Y8" s="237"/>
      <c r="Z8" s="237">
        <v>5</v>
      </c>
      <c r="AA8" s="237"/>
      <c r="AB8" s="237" t="s">
        <v>543</v>
      </c>
      <c r="AC8" s="237"/>
      <c r="AD8" s="237">
        <v>118</v>
      </c>
      <c r="AE8" s="237"/>
      <c r="AF8" s="237">
        <v>4</v>
      </c>
      <c r="AG8" s="237"/>
      <c r="AH8" s="237">
        <v>140</v>
      </c>
      <c r="AI8" s="237"/>
      <c r="AJ8" s="237">
        <v>5</v>
      </c>
      <c r="AK8" s="237"/>
      <c r="AL8" s="166"/>
      <c r="AM8" s="154"/>
      <c r="AN8" s="154"/>
      <c r="AO8" s="154"/>
      <c r="AP8" s="154"/>
      <c r="AQ8" s="154"/>
      <c r="AR8" s="154"/>
      <c r="AS8" s="154"/>
      <c r="AT8" s="154"/>
      <c r="AU8" s="154"/>
      <c r="AV8" s="154"/>
      <c r="AW8" s="154"/>
      <c r="AX8" s="154"/>
      <c r="AY8" s="154"/>
      <c r="AZ8" s="166"/>
      <c r="BA8" s="166"/>
      <c r="BB8" s="166"/>
    </row>
    <row r="9" spans="1:54" ht="19.5" customHeight="1" x14ac:dyDescent="0.25">
      <c r="B9" s="99"/>
      <c r="C9" s="100"/>
      <c r="H9" s="237" t="s">
        <v>246</v>
      </c>
      <c r="I9" s="237"/>
      <c r="J9" s="237">
        <v>106</v>
      </c>
      <c r="K9" s="237"/>
      <c r="L9" s="237">
        <v>4</v>
      </c>
      <c r="M9" s="237"/>
      <c r="N9" s="237">
        <v>111</v>
      </c>
      <c r="O9" s="237"/>
      <c r="P9" s="237">
        <v>4</v>
      </c>
      <c r="Q9" s="237"/>
      <c r="R9" s="237" t="s">
        <v>251</v>
      </c>
      <c r="S9" s="237"/>
      <c r="T9" s="237">
        <v>77</v>
      </c>
      <c r="U9" s="237"/>
      <c r="V9" s="237">
        <v>3</v>
      </c>
      <c r="W9" s="237"/>
      <c r="X9" s="237">
        <v>90</v>
      </c>
      <c r="Y9" s="237"/>
      <c r="Z9" s="237">
        <v>4</v>
      </c>
      <c r="AA9" s="237"/>
      <c r="AB9" s="237" t="s">
        <v>544</v>
      </c>
      <c r="AC9" s="237"/>
      <c r="AD9" s="237">
        <v>104</v>
      </c>
      <c r="AE9" s="237"/>
      <c r="AF9" s="237">
        <v>4</v>
      </c>
      <c r="AG9" s="237"/>
      <c r="AH9" s="237">
        <v>118</v>
      </c>
      <c r="AI9" s="237"/>
      <c r="AJ9" s="237">
        <v>4</v>
      </c>
      <c r="AK9" s="237"/>
      <c r="AL9" s="166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66"/>
      <c r="BA9" s="166"/>
      <c r="BB9" s="166"/>
    </row>
    <row r="10" spans="1:54" ht="19.5" customHeight="1" x14ac:dyDescent="0.25">
      <c r="B10" s="99"/>
      <c r="C10" s="100"/>
      <c r="H10" s="237" t="s">
        <v>247</v>
      </c>
      <c r="I10" s="237"/>
      <c r="J10" s="237">
        <v>129</v>
      </c>
      <c r="K10" s="237"/>
      <c r="L10" s="237">
        <v>5</v>
      </c>
      <c r="M10" s="237"/>
      <c r="N10" s="237">
        <v>106</v>
      </c>
      <c r="O10" s="237"/>
      <c r="P10" s="237">
        <v>4</v>
      </c>
      <c r="Q10" s="237"/>
      <c r="R10" s="237" t="s">
        <v>252</v>
      </c>
      <c r="S10" s="237"/>
      <c r="T10" s="237">
        <v>98</v>
      </c>
      <c r="U10" s="237"/>
      <c r="V10" s="237">
        <v>4</v>
      </c>
      <c r="W10" s="237"/>
      <c r="X10" s="237">
        <v>77</v>
      </c>
      <c r="Y10" s="237"/>
      <c r="Z10" s="237">
        <v>3</v>
      </c>
      <c r="AA10" s="237"/>
      <c r="AB10" s="237" t="s">
        <v>545</v>
      </c>
      <c r="AC10" s="237"/>
      <c r="AD10" s="237">
        <v>113</v>
      </c>
      <c r="AE10" s="237"/>
      <c r="AF10" s="237">
        <v>4</v>
      </c>
      <c r="AG10" s="237"/>
      <c r="AH10" s="237">
        <v>104</v>
      </c>
      <c r="AI10" s="237"/>
      <c r="AJ10" s="237">
        <v>4</v>
      </c>
      <c r="AK10" s="237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</row>
    <row r="11" spans="1:54" ht="19.5" customHeight="1" x14ac:dyDescent="0.25">
      <c r="B11" s="99"/>
      <c r="C11" s="100"/>
      <c r="H11" s="237" t="s">
        <v>248</v>
      </c>
      <c r="I11" s="237"/>
      <c r="J11" s="237">
        <v>140</v>
      </c>
      <c r="K11" s="237"/>
      <c r="L11" s="237">
        <v>5</v>
      </c>
      <c r="M11" s="237"/>
      <c r="N11" s="237">
        <v>129</v>
      </c>
      <c r="O11" s="237"/>
      <c r="P11" s="237">
        <v>5</v>
      </c>
      <c r="Q11" s="237"/>
      <c r="R11" s="237" t="s">
        <v>253</v>
      </c>
      <c r="S11" s="237"/>
      <c r="T11" s="237">
        <v>101</v>
      </c>
      <c r="U11" s="237"/>
      <c r="V11" s="237">
        <v>4</v>
      </c>
      <c r="W11" s="237"/>
      <c r="X11" s="237">
        <v>98</v>
      </c>
      <c r="Y11" s="237"/>
      <c r="Z11" s="237">
        <v>4</v>
      </c>
      <c r="AA11" s="237"/>
      <c r="AB11" s="237" t="s">
        <v>546</v>
      </c>
      <c r="AC11" s="237"/>
      <c r="AD11" s="237">
        <v>114</v>
      </c>
      <c r="AE11" s="237"/>
      <c r="AF11" s="237">
        <v>5</v>
      </c>
      <c r="AG11" s="237"/>
      <c r="AH11" s="237">
        <v>113</v>
      </c>
      <c r="AI11" s="237"/>
      <c r="AJ11" s="237">
        <v>4</v>
      </c>
      <c r="AK11" s="237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</row>
    <row r="12" spans="1:54" ht="19.5" customHeight="1" x14ac:dyDescent="0.25">
      <c r="B12" s="99"/>
      <c r="C12" s="100"/>
      <c r="H12" s="237" t="s">
        <v>249</v>
      </c>
      <c r="I12" s="237"/>
      <c r="J12" s="237">
        <v>154</v>
      </c>
      <c r="K12" s="237"/>
      <c r="L12" s="237">
        <v>5</v>
      </c>
      <c r="M12" s="237"/>
      <c r="N12" s="237">
        <v>140</v>
      </c>
      <c r="O12" s="237"/>
      <c r="P12" s="237">
        <v>5</v>
      </c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H12" s="237"/>
      <c r="AI12" s="237"/>
      <c r="AJ12" s="237"/>
      <c r="AK12" s="237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</row>
    <row r="13" spans="1:54" ht="15.75" x14ac:dyDescent="0.25">
      <c r="B13" s="99"/>
      <c r="C13" s="100"/>
      <c r="H13" s="238" t="s">
        <v>6</v>
      </c>
      <c r="I13" s="238"/>
      <c r="J13" s="238">
        <f>SUM(J8:J12)</f>
        <v>640</v>
      </c>
      <c r="K13" s="238"/>
      <c r="L13" s="238">
        <f>SUM(L8:L12)</f>
        <v>23</v>
      </c>
      <c r="M13" s="238"/>
      <c r="N13" s="238">
        <f>SUM(N8:N12)</f>
        <v>561</v>
      </c>
      <c r="O13" s="238"/>
      <c r="P13" s="238">
        <f>SUM(P8:P12)</f>
        <v>21</v>
      </c>
      <c r="Q13" s="238"/>
      <c r="R13" s="238" t="s">
        <v>6</v>
      </c>
      <c r="S13" s="238"/>
      <c r="T13" s="238">
        <f t="shared" ref="T13" si="0">SUM(T8:T12)</f>
        <v>366</v>
      </c>
      <c r="U13" s="238"/>
      <c r="V13" s="238">
        <f t="shared" ref="V13" si="1">SUM(V8:V12)</f>
        <v>15</v>
      </c>
      <c r="W13" s="238"/>
      <c r="X13" s="238">
        <f t="shared" ref="X13" si="2">SUM(X8:X12)</f>
        <v>415</v>
      </c>
      <c r="Y13" s="238"/>
      <c r="Z13" s="238">
        <f t="shared" ref="Z13" si="3">SUM(Z8:Z12)</f>
        <v>16</v>
      </c>
      <c r="AA13" s="238"/>
      <c r="AB13" s="238" t="s">
        <v>6</v>
      </c>
      <c r="AC13" s="238"/>
      <c r="AD13" s="238">
        <f t="shared" ref="AD13" si="4">SUM(AD8:AD12)</f>
        <v>449</v>
      </c>
      <c r="AE13" s="238"/>
      <c r="AF13" s="238">
        <f t="shared" ref="AF13" si="5">SUM(AF8:AF12)</f>
        <v>17</v>
      </c>
      <c r="AG13" s="238"/>
      <c r="AH13" s="238">
        <f t="shared" ref="AH13" si="6">SUM(AH8:AH12)</f>
        <v>475</v>
      </c>
      <c r="AI13" s="238"/>
      <c r="AJ13" s="238">
        <f t="shared" ref="AJ13" si="7">SUM(AJ8:AJ12)</f>
        <v>17</v>
      </c>
      <c r="AK13" s="238"/>
    </row>
    <row r="14" spans="1:54" ht="15.75" x14ac:dyDescent="0.25">
      <c r="B14" s="99"/>
      <c r="C14" s="100"/>
      <c r="I14" s="102"/>
      <c r="J14" s="102"/>
      <c r="K14" s="102"/>
      <c r="L14" s="102"/>
      <c r="AB14" s="102"/>
      <c r="AC14" s="102"/>
      <c r="AD14" s="102"/>
      <c r="AE14" s="102"/>
      <c r="AF14" s="102"/>
      <c r="AG14" s="102"/>
    </row>
    <row r="15" spans="1:54" ht="15.75" x14ac:dyDescent="0.25">
      <c r="B15" s="99"/>
      <c r="C15" s="100"/>
    </row>
    <row r="16" spans="1:54" ht="18.75" thickBot="1" x14ac:dyDescent="0.3">
      <c r="A16" s="7"/>
    </row>
    <row r="17" spans="1:146" x14ac:dyDescent="0.3">
      <c r="A17" s="227" t="s">
        <v>7</v>
      </c>
      <c r="B17" s="38" t="s">
        <v>48</v>
      </c>
      <c r="C17" s="230" t="s">
        <v>8</v>
      </c>
      <c r="D17" s="231"/>
      <c r="E17" s="231"/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31"/>
      <c r="Z17" s="231"/>
      <c r="AA17" s="231"/>
      <c r="AB17" s="231"/>
      <c r="AC17" s="231"/>
      <c r="AD17" s="231"/>
      <c r="AE17" s="231"/>
      <c r="AF17" s="231"/>
      <c r="AG17" s="231"/>
      <c r="AH17" s="231"/>
      <c r="AI17" s="231"/>
      <c r="AJ17" s="231"/>
      <c r="AK17" s="231"/>
      <c r="AL17" s="231"/>
      <c r="AM17" s="231"/>
      <c r="AN17" s="231"/>
      <c r="AO17" s="231"/>
      <c r="AP17" s="231"/>
      <c r="AQ17" s="231"/>
      <c r="AR17" s="232"/>
      <c r="AS17" s="215" t="s">
        <v>9</v>
      </c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  <c r="BI17" s="216"/>
      <c r="BJ17" s="216"/>
      <c r="BK17" s="216"/>
      <c r="BL17" s="216"/>
      <c r="BM17" s="216"/>
      <c r="BN17" s="216"/>
      <c r="BO17" s="216"/>
      <c r="BP17" s="216"/>
      <c r="BQ17" s="216"/>
      <c r="BR17" s="216"/>
      <c r="BS17" s="216"/>
      <c r="BT17" s="216"/>
      <c r="BU17" s="216"/>
      <c r="BV17" s="216"/>
      <c r="BW17" s="216"/>
      <c r="BX17" s="217"/>
      <c r="BY17" s="218" t="s">
        <v>193</v>
      </c>
      <c r="BZ17" s="219"/>
      <c r="CA17" s="219"/>
      <c r="CB17" s="219"/>
      <c r="CC17" s="219"/>
      <c r="CD17" s="219"/>
      <c r="CE17" s="219"/>
      <c r="CF17" s="219"/>
      <c r="CG17" s="219"/>
      <c r="CH17" s="219"/>
      <c r="CI17" s="219"/>
      <c r="CJ17" s="219"/>
      <c r="CK17" s="219"/>
      <c r="CL17" s="219"/>
      <c r="CM17" s="219"/>
      <c r="CN17" s="219"/>
      <c r="CO17" s="219"/>
      <c r="CP17" s="219"/>
      <c r="CQ17" s="219"/>
      <c r="CR17" s="219"/>
      <c r="CS17" s="219"/>
      <c r="CT17" s="219"/>
      <c r="CU17" s="219"/>
      <c r="CV17" s="219"/>
      <c r="CW17" s="219"/>
      <c r="CX17" s="219"/>
      <c r="CY17" s="219"/>
      <c r="CZ17" s="219"/>
      <c r="DA17" s="219"/>
      <c r="DB17" s="219"/>
      <c r="DC17" s="219"/>
      <c r="DD17" s="219"/>
      <c r="DE17" s="219"/>
      <c r="DF17" s="220"/>
      <c r="DG17" s="206" t="s">
        <v>56</v>
      </c>
      <c r="DH17" s="209" t="s">
        <v>10</v>
      </c>
      <c r="DI17" s="209"/>
      <c r="DJ17" s="210" t="s">
        <v>11</v>
      </c>
      <c r="DK17" s="205"/>
      <c r="DL17" s="205"/>
      <c r="DM17" s="205"/>
      <c r="DN17" s="205"/>
      <c r="DO17" s="205"/>
      <c r="DP17" s="205"/>
      <c r="DQ17" s="205"/>
      <c r="DR17" s="205"/>
      <c r="DS17" s="205"/>
      <c r="DT17" s="205"/>
      <c r="DU17" s="205"/>
      <c r="DV17" s="205"/>
      <c r="DW17" s="205"/>
      <c r="DX17" s="205"/>
      <c r="DY17" s="205"/>
      <c r="DZ17" s="205"/>
      <c r="EA17" s="205"/>
      <c r="EB17" s="205"/>
      <c r="EC17" s="205"/>
      <c r="ED17" s="205"/>
      <c r="EE17" s="205"/>
      <c r="EF17" s="205"/>
      <c r="EG17" s="205"/>
      <c r="EH17" s="205"/>
      <c r="EI17" s="205"/>
      <c r="EJ17" s="205"/>
      <c r="EK17" s="205"/>
      <c r="EL17" s="205"/>
      <c r="EM17" s="205"/>
      <c r="EN17" s="205"/>
      <c r="EO17" s="205"/>
      <c r="EP17" s="205"/>
    </row>
    <row r="18" spans="1:146" x14ac:dyDescent="0.3">
      <c r="A18" s="228"/>
      <c r="B18" s="214" t="s">
        <v>86</v>
      </c>
      <c r="C18" s="214" t="s">
        <v>38</v>
      </c>
      <c r="D18" s="214"/>
      <c r="E18" s="214" t="s">
        <v>40</v>
      </c>
      <c r="F18" s="214"/>
      <c r="G18" s="214" t="s">
        <v>195</v>
      </c>
      <c r="H18" s="214"/>
      <c r="I18" s="214" t="s">
        <v>39</v>
      </c>
      <c r="J18" s="214"/>
      <c r="K18" s="214" t="s">
        <v>41</v>
      </c>
      <c r="L18" s="214"/>
      <c r="M18" s="214" t="s">
        <v>196</v>
      </c>
      <c r="N18" s="214"/>
      <c r="O18" s="214" t="s">
        <v>197</v>
      </c>
      <c r="P18" s="214"/>
      <c r="Q18" s="214" t="s">
        <v>42</v>
      </c>
      <c r="R18" s="214"/>
      <c r="S18" s="214" t="s">
        <v>43</v>
      </c>
      <c r="T18" s="214"/>
      <c r="U18" s="214" t="s">
        <v>198</v>
      </c>
      <c r="V18" s="214"/>
      <c r="W18" s="214" t="s">
        <v>199</v>
      </c>
      <c r="X18" s="214"/>
      <c r="Y18" s="221" t="s">
        <v>44</v>
      </c>
      <c r="Z18" s="222"/>
      <c r="AA18" s="214" t="s">
        <v>45</v>
      </c>
      <c r="AB18" s="214"/>
      <c r="AC18" s="214" t="s">
        <v>200</v>
      </c>
      <c r="AD18" s="214"/>
      <c r="AE18" s="214" t="s">
        <v>201</v>
      </c>
      <c r="AF18" s="214"/>
      <c r="AG18" s="214" t="s">
        <v>202</v>
      </c>
      <c r="AH18" s="214"/>
      <c r="AI18" s="214" t="s">
        <v>46</v>
      </c>
      <c r="AJ18" s="214"/>
      <c r="AK18" s="214" t="s">
        <v>47</v>
      </c>
      <c r="AL18" s="214"/>
      <c r="AM18" s="214" t="s">
        <v>203</v>
      </c>
      <c r="AN18" s="214"/>
      <c r="AO18" s="214" t="s">
        <v>204</v>
      </c>
      <c r="AP18" s="214"/>
      <c r="AQ18" s="214" t="s">
        <v>205</v>
      </c>
      <c r="AR18" s="214"/>
      <c r="AS18" s="221" t="s">
        <v>12</v>
      </c>
      <c r="AT18" s="222"/>
      <c r="AU18" s="221" t="s">
        <v>13</v>
      </c>
      <c r="AV18" s="222"/>
      <c r="AW18" s="214" t="s">
        <v>206</v>
      </c>
      <c r="AX18" s="214"/>
      <c r="AY18" s="214" t="s">
        <v>207</v>
      </c>
      <c r="AZ18" s="214"/>
      <c r="BA18" s="214" t="s">
        <v>237</v>
      </c>
      <c r="BB18" s="214"/>
      <c r="BC18" s="214" t="s">
        <v>49</v>
      </c>
      <c r="BD18" s="214"/>
      <c r="BE18" s="214" t="s">
        <v>50</v>
      </c>
      <c r="BF18" s="214"/>
      <c r="BG18" s="214" t="s">
        <v>208</v>
      </c>
      <c r="BH18" s="214"/>
      <c r="BI18" s="214" t="s">
        <v>238</v>
      </c>
      <c r="BJ18" s="214"/>
      <c r="BK18" s="214" t="s">
        <v>14</v>
      </c>
      <c r="BL18" s="214"/>
      <c r="BM18" s="214" t="s">
        <v>209</v>
      </c>
      <c r="BN18" s="214"/>
      <c r="BO18" s="214" t="s">
        <v>210</v>
      </c>
      <c r="BP18" s="214"/>
      <c r="BQ18" s="214" t="s">
        <v>51</v>
      </c>
      <c r="BR18" s="214"/>
      <c r="BS18" s="214" t="s">
        <v>52</v>
      </c>
      <c r="BT18" s="214"/>
      <c r="BU18" s="214" t="s">
        <v>211</v>
      </c>
      <c r="BV18" s="214"/>
      <c r="BW18" s="214" t="s">
        <v>212</v>
      </c>
      <c r="BX18" s="214"/>
      <c r="BY18" s="214" t="s">
        <v>213</v>
      </c>
      <c r="BZ18" s="214"/>
      <c r="CA18" s="214" t="s">
        <v>214</v>
      </c>
      <c r="CB18" s="214"/>
      <c r="CC18" s="214" t="s">
        <v>215</v>
      </c>
      <c r="CD18" s="214"/>
      <c r="CE18" s="214" t="s">
        <v>239</v>
      </c>
      <c r="CF18" s="214"/>
      <c r="CG18" s="214" t="s">
        <v>240</v>
      </c>
      <c r="CH18" s="214"/>
      <c r="CI18" s="214" t="s">
        <v>216</v>
      </c>
      <c r="CJ18" s="214"/>
      <c r="CK18" s="214" t="s">
        <v>217</v>
      </c>
      <c r="CL18" s="214"/>
      <c r="CM18" s="214" t="s">
        <v>218</v>
      </c>
      <c r="CN18" s="214"/>
      <c r="CO18" s="214" t="s">
        <v>219</v>
      </c>
      <c r="CP18" s="214"/>
      <c r="CQ18" s="214" t="s">
        <v>220</v>
      </c>
      <c r="CR18" s="214"/>
      <c r="CS18" s="214" t="s">
        <v>221</v>
      </c>
      <c r="CT18" s="214"/>
      <c r="CU18" s="214" t="s">
        <v>222</v>
      </c>
      <c r="CV18" s="214"/>
      <c r="CW18" s="214" t="s">
        <v>223</v>
      </c>
      <c r="CX18" s="214"/>
      <c r="CY18" s="214" t="s">
        <v>241</v>
      </c>
      <c r="CZ18" s="214"/>
      <c r="DA18" s="214" t="s">
        <v>242</v>
      </c>
      <c r="DB18" s="214"/>
      <c r="DC18" s="214" t="s">
        <v>244</v>
      </c>
      <c r="DD18" s="214"/>
      <c r="DE18" s="221" t="s">
        <v>243</v>
      </c>
      <c r="DF18" s="222"/>
      <c r="DG18" s="207"/>
      <c r="DH18" s="225" t="s">
        <v>15</v>
      </c>
      <c r="DI18" s="225" t="s">
        <v>16</v>
      </c>
      <c r="DJ18" s="211"/>
      <c r="DK18" s="205"/>
      <c r="DL18" s="205"/>
      <c r="DM18" s="205"/>
      <c r="DN18" s="205"/>
      <c r="DO18" s="205"/>
      <c r="DP18" s="205"/>
      <c r="DQ18" s="205"/>
      <c r="DR18" s="205"/>
      <c r="DS18" s="205"/>
      <c r="DT18" s="205"/>
      <c r="DU18" s="205"/>
      <c r="DV18" s="205"/>
      <c r="DW18" s="205"/>
      <c r="DX18" s="205"/>
      <c r="DY18" s="205"/>
      <c r="DZ18" s="205"/>
      <c r="EA18" s="205"/>
      <c r="EB18" s="205"/>
      <c r="EC18" s="205"/>
      <c r="ED18" s="205"/>
      <c r="EE18" s="205"/>
      <c r="EF18" s="205"/>
      <c r="EG18" s="205"/>
      <c r="EH18" s="205"/>
      <c r="EI18" s="205"/>
      <c r="EJ18" s="205"/>
      <c r="EK18" s="205"/>
      <c r="EL18" s="205"/>
      <c r="EM18" s="205"/>
      <c r="EN18" s="205"/>
      <c r="EO18" s="205"/>
      <c r="EP18" s="205"/>
    </row>
    <row r="19" spans="1:146" x14ac:dyDescent="0.3">
      <c r="A19" s="228"/>
      <c r="B19" s="214"/>
      <c r="C19" s="214"/>
      <c r="D19" s="214"/>
      <c r="E19" s="214"/>
      <c r="F19" s="214"/>
      <c r="G19" s="214"/>
      <c r="H19" s="214"/>
      <c r="I19" s="214"/>
      <c r="J19" s="214"/>
      <c r="K19" s="214"/>
      <c r="L19" s="214"/>
      <c r="M19" s="214"/>
      <c r="N19" s="214"/>
      <c r="O19" s="214"/>
      <c r="P19" s="214"/>
      <c r="Q19" s="214"/>
      <c r="R19" s="214"/>
      <c r="S19" s="214"/>
      <c r="T19" s="214"/>
      <c r="U19" s="214"/>
      <c r="V19" s="214"/>
      <c r="W19" s="214"/>
      <c r="X19" s="214"/>
      <c r="Y19" s="223"/>
      <c r="Z19" s="224"/>
      <c r="AA19" s="214"/>
      <c r="AB19" s="214"/>
      <c r="AC19" s="214"/>
      <c r="AD19" s="214"/>
      <c r="AE19" s="214"/>
      <c r="AF19" s="214"/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23"/>
      <c r="AT19" s="224"/>
      <c r="AU19" s="223"/>
      <c r="AV19" s="22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  <c r="BI19" s="214"/>
      <c r="BJ19" s="214"/>
      <c r="BK19" s="214"/>
      <c r="BL19" s="214"/>
      <c r="BM19" s="214"/>
      <c r="BN19" s="214"/>
      <c r="BO19" s="214"/>
      <c r="BP19" s="214"/>
      <c r="BQ19" s="214"/>
      <c r="BR19" s="214"/>
      <c r="BS19" s="214"/>
      <c r="BT19" s="214"/>
      <c r="BU19" s="214"/>
      <c r="BV19" s="214"/>
      <c r="BW19" s="214"/>
      <c r="BX19" s="214"/>
      <c r="BY19" s="214"/>
      <c r="BZ19" s="214"/>
      <c r="CA19" s="214"/>
      <c r="CB19" s="214"/>
      <c r="CC19" s="214"/>
      <c r="CD19" s="214"/>
      <c r="CE19" s="214"/>
      <c r="CF19" s="214"/>
      <c r="CG19" s="214"/>
      <c r="CH19" s="214"/>
      <c r="CI19" s="214"/>
      <c r="CJ19" s="214"/>
      <c r="CK19" s="214"/>
      <c r="CL19" s="214"/>
      <c r="CM19" s="214"/>
      <c r="CN19" s="214"/>
      <c r="CO19" s="214"/>
      <c r="CP19" s="214"/>
      <c r="CQ19" s="214"/>
      <c r="CR19" s="214"/>
      <c r="CS19" s="214"/>
      <c r="CT19" s="214"/>
      <c r="CU19" s="214"/>
      <c r="CV19" s="214"/>
      <c r="CW19" s="214"/>
      <c r="CX19" s="214"/>
      <c r="CY19" s="214"/>
      <c r="CZ19" s="214"/>
      <c r="DA19" s="214"/>
      <c r="DB19" s="214"/>
      <c r="DC19" s="214"/>
      <c r="DD19" s="214"/>
      <c r="DE19" s="223"/>
      <c r="DF19" s="224"/>
      <c r="DG19" s="207"/>
      <c r="DH19" s="225"/>
      <c r="DI19" s="225"/>
      <c r="DJ19" s="211"/>
    </row>
    <row r="20" spans="1:146" x14ac:dyDescent="0.3">
      <c r="A20" s="228"/>
      <c r="B20" s="214"/>
      <c r="C20" s="214" t="s">
        <v>55</v>
      </c>
      <c r="D20" s="214"/>
      <c r="E20" s="214" t="s">
        <v>55</v>
      </c>
      <c r="F20" s="214"/>
      <c r="G20" s="214" t="s">
        <v>55</v>
      </c>
      <c r="H20" s="214"/>
      <c r="I20" s="214" t="s">
        <v>55</v>
      </c>
      <c r="J20" s="214"/>
      <c r="K20" s="214" t="s">
        <v>55</v>
      </c>
      <c r="L20" s="214"/>
      <c r="M20" s="214" t="s">
        <v>55</v>
      </c>
      <c r="N20" s="214"/>
      <c r="O20" s="214" t="s">
        <v>55</v>
      </c>
      <c r="P20" s="214"/>
      <c r="Q20" s="214" t="s">
        <v>55</v>
      </c>
      <c r="R20" s="214"/>
      <c r="S20" s="214" t="s">
        <v>55</v>
      </c>
      <c r="T20" s="214"/>
      <c r="U20" s="214" t="s">
        <v>55</v>
      </c>
      <c r="V20" s="214"/>
      <c r="W20" s="214" t="s">
        <v>55</v>
      </c>
      <c r="X20" s="214"/>
      <c r="Y20" s="218" t="s">
        <v>55</v>
      </c>
      <c r="Z20" s="220"/>
      <c r="AA20" s="214" t="s">
        <v>55</v>
      </c>
      <c r="AB20" s="214"/>
      <c r="AC20" s="214" t="s">
        <v>55</v>
      </c>
      <c r="AD20" s="214"/>
      <c r="AE20" s="214" t="s">
        <v>55</v>
      </c>
      <c r="AF20" s="214"/>
      <c r="AG20" s="214" t="s">
        <v>55</v>
      </c>
      <c r="AH20" s="214"/>
      <c r="AI20" s="214" t="s">
        <v>55</v>
      </c>
      <c r="AJ20" s="214"/>
      <c r="AK20" s="214" t="s">
        <v>55</v>
      </c>
      <c r="AL20" s="214"/>
      <c r="AM20" s="214" t="s">
        <v>55</v>
      </c>
      <c r="AN20" s="214"/>
      <c r="AO20" s="214" t="s">
        <v>55</v>
      </c>
      <c r="AP20" s="214"/>
      <c r="AQ20" s="214" t="s">
        <v>55</v>
      </c>
      <c r="AR20" s="214"/>
      <c r="AS20" s="218" t="s">
        <v>55</v>
      </c>
      <c r="AT20" s="220"/>
      <c r="AU20" s="214" t="s">
        <v>55</v>
      </c>
      <c r="AV20" s="214"/>
      <c r="AW20" s="214" t="s">
        <v>55</v>
      </c>
      <c r="AX20" s="214"/>
      <c r="AY20" s="214" t="s">
        <v>55</v>
      </c>
      <c r="AZ20" s="214"/>
      <c r="BA20" s="214" t="s">
        <v>55</v>
      </c>
      <c r="BB20" s="214"/>
      <c r="BC20" s="214" t="s">
        <v>55</v>
      </c>
      <c r="BD20" s="214"/>
      <c r="BE20" s="214" t="s">
        <v>55</v>
      </c>
      <c r="BF20" s="214"/>
      <c r="BG20" s="214" t="s">
        <v>55</v>
      </c>
      <c r="BH20" s="214"/>
      <c r="BI20" s="214" t="s">
        <v>55</v>
      </c>
      <c r="BJ20" s="214"/>
      <c r="BK20" s="214" t="s">
        <v>55</v>
      </c>
      <c r="BL20" s="214"/>
      <c r="BM20" s="214" t="s">
        <v>55</v>
      </c>
      <c r="BN20" s="214"/>
      <c r="BO20" s="214" t="s">
        <v>55</v>
      </c>
      <c r="BP20" s="214"/>
      <c r="BQ20" s="214" t="s">
        <v>55</v>
      </c>
      <c r="BR20" s="214"/>
      <c r="BS20" s="214" t="s">
        <v>55</v>
      </c>
      <c r="BT20" s="214"/>
      <c r="BU20" s="214" t="s">
        <v>55</v>
      </c>
      <c r="BV20" s="214"/>
      <c r="BW20" s="214" t="s">
        <v>55</v>
      </c>
      <c r="BX20" s="214"/>
      <c r="BY20" s="214" t="s">
        <v>55</v>
      </c>
      <c r="BZ20" s="214"/>
      <c r="CA20" s="214" t="s">
        <v>55</v>
      </c>
      <c r="CB20" s="214"/>
      <c r="CC20" s="214" t="s">
        <v>55</v>
      </c>
      <c r="CD20" s="214"/>
      <c r="CE20" s="214" t="s">
        <v>55</v>
      </c>
      <c r="CF20" s="214"/>
      <c r="CG20" s="214" t="s">
        <v>55</v>
      </c>
      <c r="CH20" s="214"/>
      <c r="CI20" s="214" t="s">
        <v>55</v>
      </c>
      <c r="CJ20" s="214"/>
      <c r="CK20" s="214" t="s">
        <v>55</v>
      </c>
      <c r="CL20" s="214"/>
      <c r="CM20" s="214" t="s">
        <v>55</v>
      </c>
      <c r="CN20" s="214"/>
      <c r="CO20" s="214" t="s">
        <v>55</v>
      </c>
      <c r="CP20" s="214"/>
      <c r="CQ20" s="214" t="s">
        <v>55</v>
      </c>
      <c r="CR20" s="214"/>
      <c r="CS20" s="214" t="s">
        <v>55</v>
      </c>
      <c r="CT20" s="214"/>
      <c r="CU20" s="214" t="s">
        <v>55</v>
      </c>
      <c r="CV20" s="214"/>
      <c r="CW20" s="214" t="s">
        <v>55</v>
      </c>
      <c r="CX20" s="214"/>
      <c r="CY20" s="214" t="s">
        <v>55</v>
      </c>
      <c r="CZ20" s="214"/>
      <c r="DA20" s="214" t="s">
        <v>55</v>
      </c>
      <c r="DB20" s="214"/>
      <c r="DC20" s="214" t="s">
        <v>55</v>
      </c>
      <c r="DD20" s="214"/>
      <c r="DE20" s="218" t="s">
        <v>55</v>
      </c>
      <c r="DF20" s="220"/>
      <c r="DG20" s="207"/>
      <c r="DH20" s="225"/>
      <c r="DI20" s="225"/>
      <c r="DJ20" s="211"/>
    </row>
    <row r="21" spans="1:146" ht="15" thickBot="1" x14ac:dyDescent="0.35">
      <c r="A21" s="229"/>
      <c r="B21" s="233"/>
      <c r="C21" s="101" t="s">
        <v>15</v>
      </c>
      <c r="D21" s="101" t="s">
        <v>16</v>
      </c>
      <c r="E21" s="101" t="s">
        <v>15</v>
      </c>
      <c r="F21" s="101" t="s">
        <v>16</v>
      </c>
      <c r="G21" s="101" t="s">
        <v>15</v>
      </c>
      <c r="H21" s="101" t="s">
        <v>16</v>
      </c>
      <c r="I21" s="101" t="s">
        <v>15</v>
      </c>
      <c r="J21" s="101" t="s">
        <v>16</v>
      </c>
      <c r="K21" s="101" t="s">
        <v>15</v>
      </c>
      <c r="L21" s="101" t="s">
        <v>16</v>
      </c>
      <c r="M21" s="101" t="s">
        <v>15</v>
      </c>
      <c r="N21" s="101" t="s">
        <v>16</v>
      </c>
      <c r="O21" s="101" t="s">
        <v>15</v>
      </c>
      <c r="P21" s="101" t="s">
        <v>16</v>
      </c>
      <c r="Q21" s="101" t="s">
        <v>15</v>
      </c>
      <c r="R21" s="101" t="s">
        <v>16</v>
      </c>
      <c r="S21" s="101" t="s">
        <v>15</v>
      </c>
      <c r="T21" s="101" t="s">
        <v>16</v>
      </c>
      <c r="U21" s="101" t="s">
        <v>15</v>
      </c>
      <c r="V21" s="101" t="s">
        <v>16</v>
      </c>
      <c r="W21" s="101" t="s">
        <v>15</v>
      </c>
      <c r="X21" s="101" t="s">
        <v>16</v>
      </c>
      <c r="Y21" s="101" t="s">
        <v>15</v>
      </c>
      <c r="Z21" s="101" t="s">
        <v>16</v>
      </c>
      <c r="AA21" s="101" t="s">
        <v>15</v>
      </c>
      <c r="AB21" s="101" t="s">
        <v>16</v>
      </c>
      <c r="AC21" s="101" t="s">
        <v>15</v>
      </c>
      <c r="AD21" s="101" t="s">
        <v>16</v>
      </c>
      <c r="AE21" s="101" t="s">
        <v>15</v>
      </c>
      <c r="AF21" s="101" t="s">
        <v>16</v>
      </c>
      <c r="AG21" s="101" t="s">
        <v>15</v>
      </c>
      <c r="AH21" s="101" t="s">
        <v>16</v>
      </c>
      <c r="AI21" s="101" t="s">
        <v>15</v>
      </c>
      <c r="AJ21" s="101" t="s">
        <v>16</v>
      </c>
      <c r="AK21" s="101" t="s">
        <v>15</v>
      </c>
      <c r="AL21" s="101" t="s">
        <v>16</v>
      </c>
      <c r="AM21" s="101" t="s">
        <v>15</v>
      </c>
      <c r="AN21" s="101" t="s">
        <v>16</v>
      </c>
      <c r="AO21" s="101" t="s">
        <v>15</v>
      </c>
      <c r="AP21" s="101" t="s">
        <v>16</v>
      </c>
      <c r="AQ21" s="101" t="s">
        <v>15</v>
      </c>
      <c r="AR21" s="101" t="s">
        <v>16</v>
      </c>
      <c r="AS21" s="101" t="s">
        <v>15</v>
      </c>
      <c r="AT21" s="101" t="s">
        <v>16</v>
      </c>
      <c r="AU21" s="101" t="s">
        <v>15</v>
      </c>
      <c r="AV21" s="101" t="s">
        <v>16</v>
      </c>
      <c r="AW21" s="101" t="s">
        <v>15</v>
      </c>
      <c r="AX21" s="101" t="s">
        <v>16</v>
      </c>
      <c r="AY21" s="101" t="s">
        <v>15</v>
      </c>
      <c r="AZ21" s="101" t="s">
        <v>16</v>
      </c>
      <c r="BA21" s="101" t="s">
        <v>15</v>
      </c>
      <c r="BB21" s="101" t="s">
        <v>16</v>
      </c>
      <c r="BC21" s="101" t="s">
        <v>15</v>
      </c>
      <c r="BD21" s="101" t="s">
        <v>16</v>
      </c>
      <c r="BE21" s="101" t="s">
        <v>15</v>
      </c>
      <c r="BF21" s="101" t="s">
        <v>16</v>
      </c>
      <c r="BG21" s="101" t="s">
        <v>15</v>
      </c>
      <c r="BH21" s="101" t="s">
        <v>16</v>
      </c>
      <c r="BI21" s="101" t="s">
        <v>15</v>
      </c>
      <c r="BJ21" s="101" t="s">
        <v>16</v>
      </c>
      <c r="BK21" s="101" t="s">
        <v>15</v>
      </c>
      <c r="BL21" s="101" t="s">
        <v>16</v>
      </c>
      <c r="BM21" s="101" t="s">
        <v>15</v>
      </c>
      <c r="BN21" s="101" t="s">
        <v>16</v>
      </c>
      <c r="BO21" s="101" t="s">
        <v>15</v>
      </c>
      <c r="BP21" s="101" t="s">
        <v>16</v>
      </c>
      <c r="BQ21" s="101" t="s">
        <v>15</v>
      </c>
      <c r="BR21" s="101" t="s">
        <v>16</v>
      </c>
      <c r="BS21" s="101" t="s">
        <v>15</v>
      </c>
      <c r="BT21" s="101" t="s">
        <v>16</v>
      </c>
      <c r="BU21" s="101" t="s">
        <v>15</v>
      </c>
      <c r="BV21" s="101" t="s">
        <v>16</v>
      </c>
      <c r="BW21" s="101" t="s">
        <v>15</v>
      </c>
      <c r="BX21" s="101" t="s">
        <v>16</v>
      </c>
      <c r="BY21" s="101" t="s">
        <v>15</v>
      </c>
      <c r="BZ21" s="101" t="s">
        <v>16</v>
      </c>
      <c r="CA21" s="101" t="s">
        <v>15</v>
      </c>
      <c r="CB21" s="101" t="s">
        <v>16</v>
      </c>
      <c r="CC21" s="101" t="s">
        <v>15</v>
      </c>
      <c r="CD21" s="101" t="s">
        <v>16</v>
      </c>
      <c r="CE21" s="101" t="s">
        <v>15</v>
      </c>
      <c r="CF21" s="101" t="s">
        <v>16</v>
      </c>
      <c r="CG21" s="101" t="s">
        <v>15</v>
      </c>
      <c r="CH21" s="101" t="s">
        <v>16</v>
      </c>
      <c r="CI21" s="101" t="s">
        <v>15</v>
      </c>
      <c r="CJ21" s="101" t="s">
        <v>16</v>
      </c>
      <c r="CK21" s="101" t="s">
        <v>15</v>
      </c>
      <c r="CL21" s="101" t="s">
        <v>16</v>
      </c>
      <c r="CM21" s="101" t="s">
        <v>15</v>
      </c>
      <c r="CN21" s="101" t="s">
        <v>16</v>
      </c>
      <c r="CO21" s="101" t="s">
        <v>15</v>
      </c>
      <c r="CP21" s="101" t="s">
        <v>16</v>
      </c>
      <c r="CQ21" s="101" t="s">
        <v>15</v>
      </c>
      <c r="CR21" s="101" t="s">
        <v>16</v>
      </c>
      <c r="CS21" s="101" t="s">
        <v>15</v>
      </c>
      <c r="CT21" s="101" t="s">
        <v>16</v>
      </c>
      <c r="CU21" s="101" t="s">
        <v>15</v>
      </c>
      <c r="CV21" s="101" t="s">
        <v>16</v>
      </c>
      <c r="CW21" s="101" t="s">
        <v>15</v>
      </c>
      <c r="CX21" s="101" t="s">
        <v>16</v>
      </c>
      <c r="CY21" s="101" t="s">
        <v>15</v>
      </c>
      <c r="CZ21" s="101" t="s">
        <v>16</v>
      </c>
      <c r="DA21" s="101" t="s">
        <v>15</v>
      </c>
      <c r="DB21" s="101" t="s">
        <v>16</v>
      </c>
      <c r="DC21" s="101" t="s">
        <v>15</v>
      </c>
      <c r="DD21" s="101" t="s">
        <v>16</v>
      </c>
      <c r="DE21" s="101" t="s">
        <v>15</v>
      </c>
      <c r="DF21" s="101" t="s">
        <v>16</v>
      </c>
      <c r="DG21" s="208"/>
      <c r="DH21" s="226"/>
      <c r="DI21" s="226"/>
      <c r="DJ21" s="212"/>
    </row>
    <row r="22" spans="1:146" ht="15.75" thickBot="1" x14ac:dyDescent="0.3">
      <c r="A22" s="39">
        <v>0</v>
      </c>
      <c r="B22" s="39">
        <v>1</v>
      </c>
      <c r="C22" s="39">
        <v>2</v>
      </c>
      <c r="D22" s="39">
        <v>3</v>
      </c>
      <c r="E22" s="39">
        <v>4</v>
      </c>
      <c r="F22" s="39">
        <v>5</v>
      </c>
      <c r="G22" s="39">
        <v>6</v>
      </c>
      <c r="H22" s="39">
        <v>7</v>
      </c>
      <c r="I22" s="39">
        <v>8</v>
      </c>
      <c r="J22" s="39">
        <v>9</v>
      </c>
      <c r="K22" s="39">
        <v>10</v>
      </c>
      <c r="L22" s="39">
        <v>11</v>
      </c>
      <c r="M22" s="39">
        <v>12</v>
      </c>
      <c r="N22" s="39">
        <v>13</v>
      </c>
      <c r="O22" s="39">
        <v>14</v>
      </c>
      <c r="P22" s="39">
        <v>15</v>
      </c>
      <c r="Q22" s="39">
        <v>16</v>
      </c>
      <c r="R22" s="39">
        <v>17</v>
      </c>
      <c r="S22" s="39">
        <v>18</v>
      </c>
      <c r="T22" s="39">
        <v>19</v>
      </c>
      <c r="U22" s="39">
        <v>20</v>
      </c>
      <c r="V22" s="39">
        <v>21</v>
      </c>
      <c r="W22" s="39">
        <v>22</v>
      </c>
      <c r="X22" s="39">
        <v>23</v>
      </c>
      <c r="Y22" s="39">
        <v>24</v>
      </c>
      <c r="Z22" s="39">
        <v>25</v>
      </c>
      <c r="AA22" s="39">
        <v>26</v>
      </c>
      <c r="AB22" s="39">
        <v>27</v>
      </c>
      <c r="AC22" s="39">
        <v>28</v>
      </c>
      <c r="AD22" s="39">
        <v>29</v>
      </c>
      <c r="AE22" s="39">
        <v>30</v>
      </c>
      <c r="AF22" s="39">
        <v>31</v>
      </c>
      <c r="AG22" s="39">
        <v>32</v>
      </c>
      <c r="AH22" s="39">
        <v>33</v>
      </c>
      <c r="AI22" s="39">
        <v>34</v>
      </c>
      <c r="AJ22" s="39">
        <v>35</v>
      </c>
      <c r="AK22" s="39">
        <v>36</v>
      </c>
      <c r="AL22" s="39">
        <v>37</v>
      </c>
      <c r="AM22" s="39">
        <v>38</v>
      </c>
      <c r="AN22" s="39">
        <v>39</v>
      </c>
      <c r="AO22" s="39">
        <v>40</v>
      </c>
      <c r="AP22" s="39">
        <v>41</v>
      </c>
      <c r="AQ22" s="39">
        <v>42</v>
      </c>
      <c r="AR22" s="39">
        <v>43</v>
      </c>
      <c r="AS22" s="39">
        <v>44</v>
      </c>
      <c r="AT22" s="39">
        <v>45</v>
      </c>
      <c r="AU22" s="39">
        <v>46</v>
      </c>
      <c r="AV22" s="39">
        <v>47</v>
      </c>
      <c r="AW22" s="39">
        <v>48</v>
      </c>
      <c r="AX22" s="39">
        <v>49</v>
      </c>
      <c r="AY22" s="39">
        <v>50</v>
      </c>
      <c r="AZ22" s="39">
        <v>51</v>
      </c>
      <c r="BA22" s="39">
        <v>52</v>
      </c>
      <c r="BB22" s="39">
        <v>53</v>
      </c>
      <c r="BC22" s="39">
        <v>54</v>
      </c>
      <c r="BD22" s="39">
        <v>55</v>
      </c>
      <c r="BE22" s="39">
        <v>56</v>
      </c>
      <c r="BF22" s="39">
        <v>57</v>
      </c>
      <c r="BG22" s="39">
        <v>58</v>
      </c>
      <c r="BH22" s="39">
        <v>59</v>
      </c>
      <c r="BI22" s="39">
        <v>60</v>
      </c>
      <c r="BJ22" s="39">
        <v>61</v>
      </c>
      <c r="BK22" s="39">
        <v>62</v>
      </c>
      <c r="BL22" s="39">
        <v>63</v>
      </c>
      <c r="BM22" s="39">
        <v>64</v>
      </c>
      <c r="BN22" s="39">
        <v>65</v>
      </c>
      <c r="BO22" s="39">
        <v>66</v>
      </c>
      <c r="BP22" s="39">
        <v>67</v>
      </c>
      <c r="BQ22" s="39">
        <v>68</v>
      </c>
      <c r="BR22" s="39">
        <v>69</v>
      </c>
      <c r="BS22" s="39">
        <v>70</v>
      </c>
      <c r="BT22" s="39">
        <v>71</v>
      </c>
      <c r="BU22" s="39">
        <v>72</v>
      </c>
      <c r="BV22" s="39">
        <v>73</v>
      </c>
      <c r="BW22" s="39">
        <v>74</v>
      </c>
      <c r="BX22" s="39">
        <v>75</v>
      </c>
      <c r="BY22" s="39">
        <v>76</v>
      </c>
      <c r="BZ22" s="39">
        <v>77</v>
      </c>
      <c r="CA22" s="39">
        <v>78</v>
      </c>
      <c r="CB22" s="39">
        <v>79</v>
      </c>
      <c r="CC22" s="39">
        <v>80</v>
      </c>
      <c r="CD22" s="39">
        <v>81</v>
      </c>
      <c r="CE22" s="39">
        <v>82</v>
      </c>
      <c r="CF22" s="39">
        <v>83</v>
      </c>
      <c r="CG22" s="39">
        <v>84</v>
      </c>
      <c r="CH22" s="39">
        <v>85</v>
      </c>
      <c r="CI22" s="39">
        <v>86</v>
      </c>
      <c r="CJ22" s="39">
        <v>87</v>
      </c>
      <c r="CK22" s="39">
        <v>88</v>
      </c>
      <c r="CL22" s="39">
        <v>89</v>
      </c>
      <c r="CM22" s="39">
        <v>90</v>
      </c>
      <c r="CN22" s="39">
        <v>91</v>
      </c>
      <c r="CO22" s="39">
        <v>92</v>
      </c>
      <c r="CP22" s="39">
        <v>93</v>
      </c>
      <c r="CQ22" s="39">
        <v>94</v>
      </c>
      <c r="CR22" s="39">
        <v>95</v>
      </c>
      <c r="CS22" s="39">
        <v>96</v>
      </c>
      <c r="CT22" s="39">
        <v>97</v>
      </c>
      <c r="CU22" s="39">
        <v>98</v>
      </c>
      <c r="CV22" s="39">
        <v>99</v>
      </c>
      <c r="CW22" s="39">
        <v>100</v>
      </c>
      <c r="CX22" s="39">
        <v>101</v>
      </c>
      <c r="CY22" s="39">
        <v>102</v>
      </c>
      <c r="CZ22" s="39">
        <v>103</v>
      </c>
      <c r="DA22" s="39">
        <v>104</v>
      </c>
      <c r="DB22" s="39">
        <v>105</v>
      </c>
      <c r="DC22" s="39">
        <v>106</v>
      </c>
      <c r="DD22" s="39">
        <v>107</v>
      </c>
      <c r="DE22" s="39">
        <v>108</v>
      </c>
      <c r="DF22" s="39">
        <v>109</v>
      </c>
      <c r="DG22" s="39">
        <v>110</v>
      </c>
      <c r="DH22" s="39">
        <v>111</v>
      </c>
      <c r="DI22" s="39">
        <v>112</v>
      </c>
      <c r="DJ22" s="39">
        <v>113</v>
      </c>
      <c r="DM22" s="104"/>
    </row>
    <row r="23" spans="1:146" ht="20.399999999999999" x14ac:dyDescent="0.3">
      <c r="A23" s="9">
        <v>1</v>
      </c>
      <c r="B23" s="10" t="s">
        <v>17</v>
      </c>
      <c r="C23" s="11">
        <v>15</v>
      </c>
      <c r="D23" s="11">
        <v>0</v>
      </c>
      <c r="E23" s="11">
        <v>15</v>
      </c>
      <c r="F23" s="11">
        <v>0</v>
      </c>
      <c r="G23" s="11">
        <v>15</v>
      </c>
      <c r="H23" s="11">
        <v>0</v>
      </c>
      <c r="I23" s="11">
        <v>16</v>
      </c>
      <c r="J23" s="11">
        <v>0</v>
      </c>
      <c r="K23" s="11">
        <v>16</v>
      </c>
      <c r="L23" s="11">
        <v>0</v>
      </c>
      <c r="M23" s="11">
        <v>16</v>
      </c>
      <c r="N23" s="11">
        <v>0</v>
      </c>
      <c r="O23" s="11">
        <v>16</v>
      </c>
      <c r="P23" s="11">
        <v>0</v>
      </c>
      <c r="Q23" s="11">
        <v>16</v>
      </c>
      <c r="R23" s="11">
        <v>0</v>
      </c>
      <c r="S23" s="11">
        <v>16</v>
      </c>
      <c r="T23" s="11">
        <v>0</v>
      </c>
      <c r="U23" s="11">
        <v>16</v>
      </c>
      <c r="V23" s="11">
        <v>0</v>
      </c>
      <c r="W23" s="11">
        <v>16</v>
      </c>
      <c r="X23" s="11">
        <v>0</v>
      </c>
      <c r="Y23" s="11">
        <v>15</v>
      </c>
      <c r="Z23" s="11">
        <v>0</v>
      </c>
      <c r="AA23" s="11">
        <v>15</v>
      </c>
      <c r="AB23" s="11">
        <v>0</v>
      </c>
      <c r="AC23" s="11">
        <v>15</v>
      </c>
      <c r="AD23" s="11">
        <v>0</v>
      </c>
      <c r="AE23" s="11">
        <v>15</v>
      </c>
      <c r="AF23" s="11">
        <v>0</v>
      </c>
      <c r="AG23" s="11">
        <v>15</v>
      </c>
      <c r="AH23" s="11">
        <v>0</v>
      </c>
      <c r="AI23" s="11">
        <v>16</v>
      </c>
      <c r="AJ23" s="11">
        <v>0</v>
      </c>
      <c r="AK23" s="11">
        <v>16</v>
      </c>
      <c r="AL23" s="11">
        <v>0</v>
      </c>
      <c r="AM23" s="11">
        <v>16</v>
      </c>
      <c r="AN23" s="11">
        <v>0</v>
      </c>
      <c r="AO23" s="11">
        <v>16</v>
      </c>
      <c r="AP23" s="11">
        <v>0</v>
      </c>
      <c r="AQ23" s="11">
        <v>16</v>
      </c>
      <c r="AR23" s="11">
        <v>0</v>
      </c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9">
        <f t="shared" ref="DG23:DG70" si="8">SUM(C23:DF23)</f>
        <v>328</v>
      </c>
      <c r="DH23" s="161">
        <f>C23+E23+G23+I23+K23+M23+O23+Q23+S23+U23+W23+Y23+AA23+AC23+AE23+AG23+AI23+AK23+AM23+AO23+AQ23</f>
        <v>328</v>
      </c>
      <c r="DI23" s="161">
        <v>0</v>
      </c>
      <c r="DJ23" s="161">
        <v>21</v>
      </c>
    </row>
    <row r="24" spans="1:146" ht="20.399999999999999" x14ac:dyDescent="0.3">
      <c r="A24" s="9">
        <v>2</v>
      </c>
      <c r="B24" s="10" t="s">
        <v>18</v>
      </c>
      <c r="C24" s="11">
        <v>1</v>
      </c>
      <c r="D24" s="11">
        <v>0</v>
      </c>
      <c r="E24" s="11">
        <v>1</v>
      </c>
      <c r="F24" s="11">
        <v>0</v>
      </c>
      <c r="G24" s="11">
        <v>1</v>
      </c>
      <c r="H24" s="11">
        <v>0</v>
      </c>
      <c r="I24" s="11">
        <v>1</v>
      </c>
      <c r="J24" s="11">
        <v>0</v>
      </c>
      <c r="K24" s="11">
        <v>1</v>
      </c>
      <c r="L24" s="11">
        <v>0</v>
      </c>
      <c r="M24" s="11">
        <v>1</v>
      </c>
      <c r="N24" s="11">
        <v>0</v>
      </c>
      <c r="O24" s="11">
        <v>1</v>
      </c>
      <c r="P24" s="11">
        <v>0</v>
      </c>
      <c r="Q24" s="11">
        <v>1</v>
      </c>
      <c r="R24" s="11">
        <v>0</v>
      </c>
      <c r="S24" s="11">
        <v>1</v>
      </c>
      <c r="T24" s="11">
        <v>0</v>
      </c>
      <c r="U24" s="11">
        <v>1</v>
      </c>
      <c r="V24" s="11">
        <v>0</v>
      </c>
      <c r="W24" s="11">
        <v>1</v>
      </c>
      <c r="X24" s="11">
        <v>0</v>
      </c>
      <c r="Y24" s="11">
        <v>2</v>
      </c>
      <c r="Z24" s="11">
        <v>0</v>
      </c>
      <c r="AA24" s="11">
        <v>2</v>
      </c>
      <c r="AB24" s="11">
        <v>0</v>
      </c>
      <c r="AC24" s="11">
        <v>2</v>
      </c>
      <c r="AD24" s="11">
        <v>0</v>
      </c>
      <c r="AE24" s="11">
        <v>2</v>
      </c>
      <c r="AF24" s="11">
        <v>0</v>
      </c>
      <c r="AG24" s="11">
        <v>2</v>
      </c>
      <c r="AH24" s="11">
        <v>0</v>
      </c>
      <c r="AI24" s="11">
        <v>2</v>
      </c>
      <c r="AJ24" s="11">
        <v>1</v>
      </c>
      <c r="AK24" s="11">
        <v>2</v>
      </c>
      <c r="AL24" s="11">
        <v>1</v>
      </c>
      <c r="AM24" s="11">
        <v>2</v>
      </c>
      <c r="AN24" s="11">
        <v>1</v>
      </c>
      <c r="AO24" s="11">
        <v>2</v>
      </c>
      <c r="AP24" s="11">
        <v>1</v>
      </c>
      <c r="AQ24" s="11">
        <v>2</v>
      </c>
      <c r="AR24" s="11">
        <v>1</v>
      </c>
      <c r="AS24" s="162">
        <f>AS25+AS26+AS27+AS28</f>
        <v>8</v>
      </c>
      <c r="AT24" s="11">
        <f>AT25+AT26+AT27+AT28+AT29</f>
        <v>1</v>
      </c>
      <c r="AU24" s="162">
        <f>AU25+AU26+AU27+AU28</f>
        <v>8</v>
      </c>
      <c r="AV24" s="11">
        <f>AV25+AV26+AV27+AV28+AV29</f>
        <v>1</v>
      </c>
      <c r="AW24" s="162">
        <v>8</v>
      </c>
      <c r="AX24" s="11">
        <f>AX25+AX26+AX27+AX28+AX29</f>
        <v>1</v>
      </c>
      <c r="AY24" s="162">
        <v>8</v>
      </c>
      <c r="AZ24" s="11">
        <f t="shared" ref="AZ24" si="9">AZ25+AZ26+AZ27+AZ28+AZ29</f>
        <v>1</v>
      </c>
      <c r="BA24" s="162">
        <f>BA25+BA26+BA27+BA28</f>
        <v>8</v>
      </c>
      <c r="BB24" s="11">
        <f t="shared" ref="BB24:CV24" si="10">BB25+BB26+BB27+BB28+BB29</f>
        <v>1</v>
      </c>
      <c r="BC24" s="162">
        <f t="shared" si="10"/>
        <v>8</v>
      </c>
      <c r="BD24" s="11">
        <f t="shared" si="10"/>
        <v>0</v>
      </c>
      <c r="BE24" s="162">
        <f t="shared" si="10"/>
        <v>8</v>
      </c>
      <c r="BF24" s="11">
        <f t="shared" si="10"/>
        <v>0</v>
      </c>
      <c r="BG24" s="162">
        <f t="shared" si="10"/>
        <v>8</v>
      </c>
      <c r="BH24" s="11">
        <v>0</v>
      </c>
      <c r="BI24" s="162">
        <f t="shared" ref="BI24" si="11">BI25+BI26+BI27+BI28+BI29</f>
        <v>8</v>
      </c>
      <c r="BJ24" s="11">
        <v>0</v>
      </c>
      <c r="BK24" s="163">
        <v>9</v>
      </c>
      <c r="BL24" s="11">
        <f t="shared" si="10"/>
        <v>0</v>
      </c>
      <c r="BM24" s="163">
        <f t="shared" si="10"/>
        <v>9</v>
      </c>
      <c r="BN24" s="11">
        <f t="shared" si="10"/>
        <v>0</v>
      </c>
      <c r="BO24" s="163">
        <f t="shared" si="10"/>
        <v>9</v>
      </c>
      <c r="BP24" s="11">
        <f t="shared" si="10"/>
        <v>1</v>
      </c>
      <c r="BQ24" s="163">
        <f t="shared" si="10"/>
        <v>9</v>
      </c>
      <c r="BR24" s="11">
        <f t="shared" si="10"/>
        <v>2</v>
      </c>
      <c r="BS24" s="163">
        <f t="shared" si="10"/>
        <v>9</v>
      </c>
      <c r="BT24" s="11">
        <f t="shared" si="10"/>
        <v>1</v>
      </c>
      <c r="BU24" s="163">
        <f t="shared" si="10"/>
        <v>9</v>
      </c>
      <c r="BV24" s="11">
        <f t="shared" si="10"/>
        <v>1</v>
      </c>
      <c r="BW24" s="163">
        <f t="shared" si="10"/>
        <v>9</v>
      </c>
      <c r="BX24" s="11">
        <f t="shared" si="10"/>
        <v>1</v>
      </c>
      <c r="BY24" s="163">
        <f t="shared" si="10"/>
        <v>8</v>
      </c>
      <c r="BZ24" s="11">
        <f t="shared" si="10"/>
        <v>0</v>
      </c>
      <c r="CA24" s="163">
        <f t="shared" si="10"/>
        <v>8</v>
      </c>
      <c r="CB24" s="11">
        <f t="shared" si="10"/>
        <v>0</v>
      </c>
      <c r="CC24" s="163">
        <f t="shared" si="10"/>
        <v>10</v>
      </c>
      <c r="CD24" s="11">
        <f t="shared" si="10"/>
        <v>0</v>
      </c>
      <c r="CE24" s="163">
        <f t="shared" ref="CE24:CF24" si="12">CE25+CE26+CE27+CE28+CE29</f>
        <v>10</v>
      </c>
      <c r="CF24" s="11">
        <f t="shared" si="12"/>
        <v>0</v>
      </c>
      <c r="CG24" s="163">
        <f t="shared" si="10"/>
        <v>10</v>
      </c>
      <c r="CH24" s="11">
        <f t="shared" si="10"/>
        <v>0</v>
      </c>
      <c r="CI24" s="163">
        <f t="shared" si="10"/>
        <v>7</v>
      </c>
      <c r="CJ24" s="11">
        <f t="shared" si="10"/>
        <v>0</v>
      </c>
      <c r="CK24" s="163">
        <f t="shared" si="10"/>
        <v>7</v>
      </c>
      <c r="CL24" s="11">
        <f t="shared" si="10"/>
        <v>0</v>
      </c>
      <c r="CM24" s="163">
        <f t="shared" si="10"/>
        <v>10</v>
      </c>
      <c r="CN24" s="11">
        <f t="shared" si="10"/>
        <v>1</v>
      </c>
      <c r="CO24" s="163">
        <f t="shared" si="10"/>
        <v>10</v>
      </c>
      <c r="CP24" s="11">
        <f t="shared" si="10"/>
        <v>1</v>
      </c>
      <c r="CQ24" s="163">
        <f t="shared" si="10"/>
        <v>7</v>
      </c>
      <c r="CR24" s="11">
        <f t="shared" si="10"/>
        <v>1</v>
      </c>
      <c r="CS24" s="163">
        <f t="shared" si="10"/>
        <v>7</v>
      </c>
      <c r="CT24" s="11">
        <f t="shared" si="10"/>
        <v>1</v>
      </c>
      <c r="CU24" s="163">
        <f t="shared" si="10"/>
        <v>7</v>
      </c>
      <c r="CV24" s="11">
        <f t="shared" si="10"/>
        <v>1</v>
      </c>
      <c r="CW24" s="163">
        <f>CW25+CW26+CW27+CW28+CW29+CW30</f>
        <v>13</v>
      </c>
      <c r="CX24" s="11">
        <f t="shared" ref="CX24:DD24" si="13">CX25+CX26+CX27+CX28+CX29</f>
        <v>2</v>
      </c>
      <c r="CY24" s="163">
        <f t="shared" si="13"/>
        <v>7</v>
      </c>
      <c r="CZ24" s="11">
        <f t="shared" si="13"/>
        <v>1</v>
      </c>
      <c r="DA24" s="163">
        <f t="shared" si="13"/>
        <v>7</v>
      </c>
      <c r="DB24" s="11">
        <f t="shared" si="13"/>
        <v>1</v>
      </c>
      <c r="DC24" s="163">
        <f t="shared" si="13"/>
        <v>7</v>
      </c>
      <c r="DD24" s="11">
        <f t="shared" si="13"/>
        <v>2</v>
      </c>
      <c r="DE24" s="163">
        <f>DE25+DE26+DE27+DE28+DE29+DE30</f>
        <v>12</v>
      </c>
      <c r="DF24" s="11">
        <f>DF25+DF26+DF27+DF28+DF29</f>
        <v>1</v>
      </c>
      <c r="DG24" s="9">
        <f>DG25+DG26+DG27+DG28+DG29+DG30</f>
        <v>341</v>
      </c>
      <c r="DH24" s="9">
        <f>DH25+DH26+DH27+DH28+DH29+DH30</f>
        <v>313</v>
      </c>
      <c r="DI24" s="9">
        <f>D24+F24+H24+J24+L24+N24+P24+R24+T24+V24+X24+Z24+AB24+AD24+AF24+AH24+AJ24+AL24+AN24+AP24+AR24+AT24+AV24+AX24+AZ24+BB24+BD24+BF24+BH24+BJ24+BL24+BN24+BP24+BR24+BT24+BV24+BX24+BZ24+CB24+CD24+CF24+CH24+CJ24+CL24+CN24+CP24+CR24+CT24+CV24+CX24+CZ24+DB24+DD24+DF24</f>
        <v>28</v>
      </c>
      <c r="DJ24" s="11">
        <f>DJ25+DJ26+DJ27+DJ28+DJ29+DJ30</f>
        <v>19.09</v>
      </c>
    </row>
    <row r="25" spans="1:146" ht="15.6" x14ac:dyDescent="0.3">
      <c r="A25" s="13"/>
      <c r="B25" s="14" t="s">
        <v>19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>
        <v>4</v>
      </c>
      <c r="AT25" s="12">
        <v>1</v>
      </c>
      <c r="AU25" s="12">
        <v>4</v>
      </c>
      <c r="AV25" s="12">
        <v>1</v>
      </c>
      <c r="AW25" s="12">
        <v>4</v>
      </c>
      <c r="AX25" s="12">
        <v>1</v>
      </c>
      <c r="AY25" s="12">
        <v>4</v>
      </c>
      <c r="AZ25" s="12">
        <v>1</v>
      </c>
      <c r="BA25" s="12">
        <v>4</v>
      </c>
      <c r="BB25" s="12">
        <v>1</v>
      </c>
      <c r="BC25" s="12">
        <v>4</v>
      </c>
      <c r="BD25" s="12"/>
      <c r="BE25" s="12">
        <v>4</v>
      </c>
      <c r="BF25" s="12"/>
      <c r="BG25" s="12">
        <v>4</v>
      </c>
      <c r="BH25" s="12"/>
      <c r="BI25" s="12">
        <v>4</v>
      </c>
      <c r="BJ25" s="12"/>
      <c r="BK25" s="12">
        <v>4</v>
      </c>
      <c r="BL25" s="12"/>
      <c r="BM25" s="12">
        <v>4</v>
      </c>
      <c r="BN25" s="12"/>
      <c r="BO25" s="12">
        <v>4</v>
      </c>
      <c r="BP25" s="12"/>
      <c r="BQ25" s="12">
        <v>4</v>
      </c>
      <c r="BR25" s="12"/>
      <c r="BS25" s="12">
        <v>4</v>
      </c>
      <c r="BT25" s="12">
        <v>1</v>
      </c>
      <c r="BU25" s="12">
        <v>4</v>
      </c>
      <c r="BV25" s="12">
        <v>1</v>
      </c>
      <c r="BW25" s="12">
        <v>4</v>
      </c>
      <c r="BX25" s="12">
        <v>1</v>
      </c>
      <c r="BY25" s="12">
        <v>4</v>
      </c>
      <c r="BZ25" s="12"/>
      <c r="CA25" s="12">
        <v>4</v>
      </c>
      <c r="CB25" s="12"/>
      <c r="CC25" s="12">
        <v>4</v>
      </c>
      <c r="CD25" s="12"/>
      <c r="CE25" s="12">
        <v>4</v>
      </c>
      <c r="CF25" s="12"/>
      <c r="CG25" s="12">
        <v>4</v>
      </c>
      <c r="CH25" s="12"/>
      <c r="CI25" s="12">
        <v>3</v>
      </c>
      <c r="CJ25" s="12"/>
      <c r="CK25" s="12">
        <v>3</v>
      </c>
      <c r="CL25" s="12"/>
      <c r="CM25" s="12">
        <v>4</v>
      </c>
      <c r="CN25" s="12">
        <v>1</v>
      </c>
      <c r="CO25" s="12">
        <v>4</v>
      </c>
      <c r="CP25" s="12">
        <v>1</v>
      </c>
      <c r="CQ25" s="12">
        <v>3</v>
      </c>
      <c r="CR25" s="12">
        <v>1</v>
      </c>
      <c r="CS25" s="12">
        <v>3</v>
      </c>
      <c r="CT25" s="12">
        <v>1</v>
      </c>
      <c r="CU25" s="12">
        <v>3</v>
      </c>
      <c r="CV25" s="12">
        <v>1</v>
      </c>
      <c r="CW25" s="12">
        <v>4</v>
      </c>
      <c r="CX25" s="12">
        <v>1</v>
      </c>
      <c r="CY25" s="12">
        <v>3</v>
      </c>
      <c r="CZ25" s="12">
        <v>1</v>
      </c>
      <c r="DA25" s="12">
        <v>3</v>
      </c>
      <c r="DB25" s="12">
        <v>1</v>
      </c>
      <c r="DC25" s="12">
        <v>3</v>
      </c>
      <c r="DD25" s="12">
        <v>1</v>
      </c>
      <c r="DE25" s="12">
        <v>4</v>
      </c>
      <c r="DF25" s="12">
        <v>1</v>
      </c>
      <c r="DG25" s="12">
        <f t="shared" si="8"/>
        <v>142</v>
      </c>
      <c r="DH25" s="12">
        <f t="shared" ref="DH25:DH70" si="14">C25+E25+G25+I25+K25+M25+O25+Q25+S25+U25+W25+Y25+AA25+AC25+AE25+AG25+AI25+AK25+AM25+AO25+AQ25+AS25+AU25+AW25+AY25+BA25+BC25+BE25+BG25+BI25+BK25+BM25+BO25+BQ25+BS25+BU25+BW25+BY25+CA25+CC25+CE25+CG25+CI25+CK25+CM25+CO25+CQ25+CS25+CU25+CW25+CY25+DA25+DC25+DE25</f>
        <v>124</v>
      </c>
      <c r="DI25" s="12">
        <f t="shared" ref="DI25:DI70" si="15">D25+F25+H25+J25+L25+N25+P25+R25+T25+V25+X25+Z25+AB25+AD25+AF25+AH25+AJ25+AL25+AN25+AP25+AR25+AT25+AV25+AX25+AZ25+BB25+BD25+BF25+BH25+BJ25+BL25+BN25+BP25+BR25+BT25+BV25+BX25+BZ25+CB25+CD25+CF25+CH25+CJ25+CL25+CN25+CP25+CR25+CT25+CV25+CX25+CZ25+DB25+DD25+DF25</f>
        <v>18</v>
      </c>
      <c r="DJ25" s="164">
        <v>7.89</v>
      </c>
      <c r="DM25" s="9"/>
    </row>
    <row r="26" spans="1:146" ht="15.6" x14ac:dyDescent="0.3">
      <c r="A26" s="13"/>
      <c r="B26" s="14" t="s">
        <v>414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>
        <v>1</v>
      </c>
      <c r="BL26" s="12"/>
      <c r="BM26" s="12">
        <v>1</v>
      </c>
      <c r="BN26" s="12"/>
      <c r="BO26" s="12">
        <v>1</v>
      </c>
      <c r="BP26" s="12"/>
      <c r="BQ26" s="12">
        <v>1</v>
      </c>
      <c r="BR26" s="12"/>
      <c r="BS26" s="12">
        <v>1</v>
      </c>
      <c r="BT26" s="12"/>
      <c r="BU26" s="12">
        <v>1</v>
      </c>
      <c r="BV26" s="12"/>
      <c r="BW26" s="12">
        <v>1</v>
      </c>
      <c r="BX26" s="12"/>
      <c r="BY26" s="12"/>
      <c r="BZ26" s="12"/>
      <c r="CA26" s="12"/>
      <c r="CB26" s="12"/>
      <c r="CC26" s="12">
        <v>1</v>
      </c>
      <c r="CD26" s="12"/>
      <c r="CE26" s="12">
        <v>1</v>
      </c>
      <c r="CF26" s="12"/>
      <c r="CG26" s="12">
        <v>1</v>
      </c>
      <c r="CH26" s="12"/>
      <c r="CI26" s="12"/>
      <c r="CJ26" s="12"/>
      <c r="CK26" s="12"/>
      <c r="CL26" s="12"/>
      <c r="CM26" s="12">
        <v>1</v>
      </c>
      <c r="CN26" s="12"/>
      <c r="CO26" s="12">
        <v>1</v>
      </c>
      <c r="CP26" s="12"/>
      <c r="CQ26" s="12"/>
      <c r="CR26" s="12"/>
      <c r="CS26" s="12"/>
      <c r="CT26" s="12"/>
      <c r="CU26" s="12"/>
      <c r="CV26" s="12"/>
      <c r="CW26" s="12">
        <v>2</v>
      </c>
      <c r="CX26" s="12"/>
      <c r="CY26" s="12"/>
      <c r="CZ26" s="12"/>
      <c r="DA26" s="12"/>
      <c r="DB26" s="12"/>
      <c r="DC26" s="12"/>
      <c r="DD26" s="12"/>
      <c r="DE26" s="12">
        <v>1</v>
      </c>
      <c r="DF26" s="12"/>
      <c r="DG26" s="12">
        <f t="shared" si="8"/>
        <v>15</v>
      </c>
      <c r="DH26" s="12">
        <f t="shared" si="14"/>
        <v>15</v>
      </c>
      <c r="DI26" s="12">
        <f t="shared" si="15"/>
        <v>0</v>
      </c>
      <c r="DJ26" s="164">
        <v>0.84</v>
      </c>
    </row>
    <row r="27" spans="1:146" ht="15.6" x14ac:dyDescent="0.3">
      <c r="A27" s="13"/>
      <c r="B27" s="14" t="s">
        <v>36</v>
      </c>
      <c r="C27" s="12">
        <v>1</v>
      </c>
      <c r="D27" s="12">
        <v>0</v>
      </c>
      <c r="E27" s="12">
        <v>1</v>
      </c>
      <c r="F27" s="12">
        <v>0</v>
      </c>
      <c r="G27" s="12">
        <v>1</v>
      </c>
      <c r="H27" s="12">
        <v>0</v>
      </c>
      <c r="I27" s="12">
        <v>1</v>
      </c>
      <c r="J27" s="12">
        <v>0</v>
      </c>
      <c r="K27" s="12"/>
      <c r="L27" s="12"/>
      <c r="M27" s="12">
        <v>1</v>
      </c>
      <c r="N27" s="12">
        <v>0</v>
      </c>
      <c r="O27" s="12"/>
      <c r="P27" s="12"/>
      <c r="Q27" s="12">
        <v>1</v>
      </c>
      <c r="R27" s="12">
        <v>0</v>
      </c>
      <c r="S27" s="12">
        <v>1</v>
      </c>
      <c r="T27" s="12">
        <v>0</v>
      </c>
      <c r="U27" s="12">
        <v>1</v>
      </c>
      <c r="V27" s="12">
        <v>0</v>
      </c>
      <c r="W27" s="12">
        <v>1</v>
      </c>
      <c r="X27" s="12">
        <v>0</v>
      </c>
      <c r="Y27" s="12">
        <v>2</v>
      </c>
      <c r="Z27" s="12">
        <v>0</v>
      </c>
      <c r="AA27" s="12">
        <v>2</v>
      </c>
      <c r="AB27" s="12">
        <v>0</v>
      </c>
      <c r="AC27" s="12"/>
      <c r="AD27" s="12"/>
      <c r="AE27" s="12">
        <v>2</v>
      </c>
      <c r="AF27" s="12">
        <v>0</v>
      </c>
      <c r="AG27" s="12"/>
      <c r="AH27" s="12"/>
      <c r="AI27" s="12">
        <v>2</v>
      </c>
      <c r="AJ27" s="12">
        <v>0</v>
      </c>
      <c r="AK27" s="12">
        <v>2</v>
      </c>
      <c r="AL27" s="12">
        <v>0</v>
      </c>
      <c r="AM27" s="12">
        <v>2</v>
      </c>
      <c r="AN27" s="12">
        <v>0</v>
      </c>
      <c r="AO27" s="12">
        <v>2</v>
      </c>
      <c r="AP27" s="12">
        <v>0</v>
      </c>
      <c r="AQ27" s="12">
        <v>2</v>
      </c>
      <c r="AR27" s="12">
        <v>0</v>
      </c>
      <c r="AS27" s="12">
        <v>2</v>
      </c>
      <c r="AT27" s="12"/>
      <c r="AU27" s="12">
        <v>2</v>
      </c>
      <c r="AV27" s="12"/>
      <c r="AW27" s="12">
        <v>2</v>
      </c>
      <c r="AX27" s="12"/>
      <c r="AY27" s="12">
        <v>2</v>
      </c>
      <c r="AZ27" s="12"/>
      <c r="BA27" s="12">
        <v>2</v>
      </c>
      <c r="BB27" s="12"/>
      <c r="BC27" s="12">
        <v>2</v>
      </c>
      <c r="BD27" s="12"/>
      <c r="BE27" s="12">
        <v>2</v>
      </c>
      <c r="BF27" s="12"/>
      <c r="BG27" s="12">
        <v>2</v>
      </c>
      <c r="BH27" s="12"/>
      <c r="BI27" s="12">
        <v>2</v>
      </c>
      <c r="BJ27" s="12"/>
      <c r="BK27" s="12">
        <v>2</v>
      </c>
      <c r="BL27" s="12"/>
      <c r="BM27" s="12">
        <v>2</v>
      </c>
      <c r="BN27" s="12"/>
      <c r="BO27" s="12">
        <v>2</v>
      </c>
      <c r="BP27" s="12"/>
      <c r="BQ27" s="12">
        <v>2</v>
      </c>
      <c r="BR27" s="12">
        <v>2</v>
      </c>
      <c r="BS27" s="12">
        <v>2</v>
      </c>
      <c r="BT27" s="12"/>
      <c r="BU27" s="12"/>
      <c r="BV27" s="12"/>
      <c r="BW27" s="12">
        <v>2</v>
      </c>
      <c r="BX27" s="12"/>
      <c r="BY27" s="12">
        <v>2</v>
      </c>
      <c r="BZ27" s="12"/>
      <c r="CA27" s="12">
        <v>2</v>
      </c>
      <c r="CB27" s="12"/>
      <c r="CC27" s="12">
        <v>3</v>
      </c>
      <c r="CD27" s="12"/>
      <c r="CE27" s="12">
        <v>3</v>
      </c>
      <c r="CF27" s="12"/>
      <c r="CG27" s="12">
        <v>3</v>
      </c>
      <c r="CH27" s="12"/>
      <c r="CI27" s="12">
        <v>2</v>
      </c>
      <c r="CJ27" s="12"/>
      <c r="CK27" s="12">
        <v>2</v>
      </c>
      <c r="CL27" s="12"/>
      <c r="CM27" s="12">
        <v>3</v>
      </c>
      <c r="CN27" s="12"/>
      <c r="CO27" s="12">
        <v>3</v>
      </c>
      <c r="CP27" s="12"/>
      <c r="CQ27" s="12">
        <v>2</v>
      </c>
      <c r="CR27" s="12"/>
      <c r="CS27" s="12">
        <v>2</v>
      </c>
      <c r="CT27" s="12"/>
      <c r="CU27" s="12">
        <v>2</v>
      </c>
      <c r="CV27" s="12"/>
      <c r="CW27" s="12">
        <v>3</v>
      </c>
      <c r="CX27" s="12">
        <v>1</v>
      </c>
      <c r="CY27" s="12">
        <v>2</v>
      </c>
      <c r="CZ27" s="12"/>
      <c r="DA27" s="12">
        <v>2</v>
      </c>
      <c r="DB27" s="12"/>
      <c r="DC27" s="12">
        <v>2</v>
      </c>
      <c r="DD27" s="12">
        <v>1</v>
      </c>
      <c r="DE27" s="12">
        <v>3</v>
      </c>
      <c r="DF27" s="12"/>
      <c r="DG27" s="12">
        <f t="shared" si="8"/>
        <v>100</v>
      </c>
      <c r="DH27" s="12">
        <f t="shared" si="14"/>
        <v>96</v>
      </c>
      <c r="DI27" s="12">
        <f t="shared" si="15"/>
        <v>4</v>
      </c>
      <c r="DJ27" s="164">
        <v>5.67</v>
      </c>
    </row>
    <row r="28" spans="1:146" ht="15.6" x14ac:dyDescent="0.3">
      <c r="A28" s="13"/>
      <c r="B28" s="14" t="s">
        <v>37</v>
      </c>
      <c r="C28" s="12"/>
      <c r="D28" s="12"/>
      <c r="E28" s="12"/>
      <c r="F28" s="12"/>
      <c r="G28" s="12"/>
      <c r="H28" s="12"/>
      <c r="I28" s="12"/>
      <c r="J28" s="12"/>
      <c r="K28" s="12">
        <v>1</v>
      </c>
      <c r="L28" s="12">
        <v>0</v>
      </c>
      <c r="M28" s="12"/>
      <c r="N28" s="12"/>
      <c r="O28" s="12">
        <v>1</v>
      </c>
      <c r="P28" s="12">
        <v>0</v>
      </c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>
        <v>2</v>
      </c>
      <c r="AD28" s="12">
        <v>0</v>
      </c>
      <c r="AE28" s="12"/>
      <c r="AF28" s="12"/>
      <c r="AG28" s="12">
        <v>2</v>
      </c>
      <c r="AH28" s="12">
        <v>0</v>
      </c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>
        <v>2</v>
      </c>
      <c r="AT28" s="12"/>
      <c r="AU28" s="12">
        <v>2</v>
      </c>
      <c r="AV28" s="12"/>
      <c r="AW28" s="12"/>
      <c r="AX28" s="12"/>
      <c r="AY28" s="12"/>
      <c r="AZ28" s="12"/>
      <c r="BA28" s="12">
        <v>2</v>
      </c>
      <c r="BB28" s="12"/>
      <c r="BC28" s="12">
        <v>2</v>
      </c>
      <c r="BD28" s="12"/>
      <c r="BE28" s="12">
        <v>2</v>
      </c>
      <c r="BF28" s="12"/>
      <c r="BG28" s="12">
        <v>2</v>
      </c>
      <c r="BH28" s="12"/>
      <c r="BI28" s="12">
        <v>2</v>
      </c>
      <c r="BJ28" s="12"/>
      <c r="BK28" s="12"/>
      <c r="BL28" s="12"/>
      <c r="BM28" s="12"/>
      <c r="BN28" s="12"/>
      <c r="BO28" s="12"/>
      <c r="BP28" s="12"/>
      <c r="BQ28" s="12">
        <v>2</v>
      </c>
      <c r="BR28" s="12"/>
      <c r="BS28" s="12">
        <v>2</v>
      </c>
      <c r="BT28" s="12"/>
      <c r="BU28" s="12">
        <v>2</v>
      </c>
      <c r="BV28" s="12"/>
      <c r="BW28" s="12">
        <v>2</v>
      </c>
      <c r="BX28" s="12"/>
      <c r="BY28" s="12">
        <v>2</v>
      </c>
      <c r="BZ28" s="12"/>
      <c r="CA28" s="12">
        <v>2</v>
      </c>
      <c r="CB28" s="12"/>
      <c r="CC28" s="12">
        <v>2</v>
      </c>
      <c r="CD28" s="12"/>
      <c r="CE28" s="12">
        <v>2</v>
      </c>
      <c r="CF28" s="12"/>
      <c r="CG28" s="12">
        <v>2</v>
      </c>
      <c r="CH28" s="12"/>
      <c r="CI28" s="12">
        <v>2</v>
      </c>
      <c r="CJ28" s="12"/>
      <c r="CK28" s="12">
        <v>2</v>
      </c>
      <c r="CL28" s="12"/>
      <c r="CM28" s="12">
        <v>2</v>
      </c>
      <c r="CN28" s="12"/>
      <c r="CO28" s="12">
        <v>2</v>
      </c>
      <c r="CP28" s="12"/>
      <c r="CQ28" s="12">
        <v>2</v>
      </c>
      <c r="CR28" s="12"/>
      <c r="CS28" s="12">
        <v>2</v>
      </c>
      <c r="CT28" s="12"/>
      <c r="CU28" s="12">
        <v>2</v>
      </c>
      <c r="CV28" s="12"/>
      <c r="CW28" s="12">
        <v>3</v>
      </c>
      <c r="CX28" s="12"/>
      <c r="CY28" s="12">
        <v>2</v>
      </c>
      <c r="CZ28" s="12"/>
      <c r="DA28" s="12">
        <v>2</v>
      </c>
      <c r="DB28" s="12"/>
      <c r="DC28" s="12">
        <v>2</v>
      </c>
      <c r="DD28" s="12"/>
      <c r="DE28" s="12">
        <v>3</v>
      </c>
      <c r="DF28" s="12"/>
      <c r="DG28" s="12">
        <f t="shared" si="8"/>
        <v>64</v>
      </c>
      <c r="DH28" s="12">
        <f t="shared" si="14"/>
        <v>64</v>
      </c>
      <c r="DI28" s="12">
        <f t="shared" si="15"/>
        <v>0</v>
      </c>
      <c r="DJ28" s="164">
        <v>3.58</v>
      </c>
    </row>
    <row r="29" spans="1:146" ht="15.75" x14ac:dyDescent="0.25">
      <c r="A29" s="13"/>
      <c r="B29" s="14" t="s">
        <v>224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>
        <v>1</v>
      </c>
      <c r="AK29" s="12"/>
      <c r="AL29" s="12">
        <v>1</v>
      </c>
      <c r="AM29" s="12"/>
      <c r="AN29" s="12">
        <v>1</v>
      </c>
      <c r="AO29" s="12"/>
      <c r="AP29" s="12">
        <v>1</v>
      </c>
      <c r="AQ29" s="12"/>
      <c r="AR29" s="12">
        <v>1</v>
      </c>
      <c r="AS29" s="12"/>
      <c r="AT29" s="12"/>
      <c r="AU29" s="12"/>
      <c r="AV29" s="12"/>
      <c r="AW29" s="12">
        <v>2</v>
      </c>
      <c r="AX29" s="12"/>
      <c r="AY29" s="12">
        <v>2</v>
      </c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>
        <v>2</v>
      </c>
      <c r="BL29" s="12"/>
      <c r="BM29" s="12">
        <v>2</v>
      </c>
      <c r="BN29" s="12"/>
      <c r="BO29" s="12">
        <v>2</v>
      </c>
      <c r="BP29" s="12">
        <v>1</v>
      </c>
      <c r="BQ29" s="12"/>
      <c r="BR29" s="12"/>
      <c r="BS29" s="12"/>
      <c r="BT29" s="12"/>
      <c r="BU29" s="12">
        <v>2</v>
      </c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>
        <f t="shared" si="8"/>
        <v>18</v>
      </c>
      <c r="DH29" s="12">
        <f t="shared" si="14"/>
        <v>12</v>
      </c>
      <c r="DI29" s="12">
        <f t="shared" si="15"/>
        <v>6</v>
      </c>
      <c r="DJ29" s="164">
        <v>1</v>
      </c>
    </row>
    <row r="30" spans="1:146" ht="20.399999999999999" x14ac:dyDescent="0.3">
      <c r="A30" s="13"/>
      <c r="B30" s="14" t="s">
        <v>225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>
        <v>1</v>
      </c>
      <c r="CX30" s="12"/>
      <c r="CY30" s="12"/>
      <c r="CZ30" s="12"/>
      <c r="DA30" s="12"/>
      <c r="DB30" s="12"/>
      <c r="DC30" s="12"/>
      <c r="DD30" s="12"/>
      <c r="DE30" s="12">
        <v>1</v>
      </c>
      <c r="DF30" s="12"/>
      <c r="DG30" s="12">
        <f t="shared" si="8"/>
        <v>2</v>
      </c>
      <c r="DH30" s="12">
        <f t="shared" si="14"/>
        <v>2</v>
      </c>
      <c r="DI30" s="12">
        <f t="shared" si="15"/>
        <v>0</v>
      </c>
      <c r="DJ30" s="164">
        <v>0.11</v>
      </c>
    </row>
    <row r="31" spans="1:146" ht="20.399999999999999" x14ac:dyDescent="0.3">
      <c r="A31" s="9">
        <v>3</v>
      </c>
      <c r="B31" s="10" t="s">
        <v>20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>
        <f>AS32+AS33+AS34+AS35</f>
        <v>5</v>
      </c>
      <c r="AT31" s="11">
        <f>AT32+AT34+AT33+AT35</f>
        <v>0</v>
      </c>
      <c r="AU31" s="11">
        <f>AU32+AU33+AU34+AU35</f>
        <v>5</v>
      </c>
      <c r="AV31" s="11">
        <f>AV32+AV34+AV33+AV35</f>
        <v>0</v>
      </c>
      <c r="AW31" s="11">
        <f>AW32+AW33+AW34+AW35</f>
        <v>5</v>
      </c>
      <c r="AX31" s="11">
        <f>AX32+AX34+AX33+AX35</f>
        <v>0</v>
      </c>
      <c r="AY31" s="11">
        <f>AY32+AY33+AY34+AY35</f>
        <v>5</v>
      </c>
      <c r="AZ31" s="11">
        <f>AZ32+AZ34+AZ33+AZ35</f>
        <v>0</v>
      </c>
      <c r="BA31" s="11">
        <f>BA32+BA33+BA34+BA35</f>
        <v>5</v>
      </c>
      <c r="BB31" s="11">
        <f>BB32+BB34+BB33+BB35</f>
        <v>0</v>
      </c>
      <c r="BC31" s="11">
        <f>BC32+BC33+BC34+BC35</f>
        <v>8</v>
      </c>
      <c r="BD31" s="11">
        <f>BD32+BD34+BD33+BD35</f>
        <v>1</v>
      </c>
      <c r="BE31" s="11">
        <f>BE32+BE33+BE34+BE35</f>
        <v>8</v>
      </c>
      <c r="BF31" s="11">
        <f>BF32+BF34+BF33+BF35</f>
        <v>1</v>
      </c>
      <c r="BG31" s="11">
        <f>BG32+BG33+BG34+BG35</f>
        <v>8</v>
      </c>
      <c r="BH31" s="11">
        <f>BH32+BH34+BH33+BH35</f>
        <v>1</v>
      </c>
      <c r="BI31" s="11">
        <f>BI32+BI33+BI34+BI35</f>
        <v>8</v>
      </c>
      <c r="BJ31" s="11">
        <v>1</v>
      </c>
      <c r="BK31" s="11">
        <f>BK32+BK33+BK34+BK35</f>
        <v>10</v>
      </c>
      <c r="BL31" s="11">
        <f>BL32+BL34+BL33+BL35</f>
        <v>1</v>
      </c>
      <c r="BM31" s="11">
        <f>BM32+BM33+BM34+BM35</f>
        <v>10</v>
      </c>
      <c r="BN31" s="11">
        <f>BN32+BN34+BN33+BN35</f>
        <v>1</v>
      </c>
      <c r="BO31" s="11">
        <f>BO32+BO33+BO34+BO35</f>
        <v>10</v>
      </c>
      <c r="BP31" s="11">
        <f>BP32+BP34+BP33+BP35</f>
        <v>0</v>
      </c>
      <c r="BQ31" s="11">
        <f>BQ32+BQ33+BQ34+BQ35</f>
        <v>9</v>
      </c>
      <c r="BR31" s="11">
        <f>BR32+BR34+BR33+BR35</f>
        <v>0</v>
      </c>
      <c r="BS31" s="11">
        <f>BS32+BS33+BS34+BS35</f>
        <v>9</v>
      </c>
      <c r="BT31" s="11">
        <f>BT32+BT34+BT33+BT35</f>
        <v>1</v>
      </c>
      <c r="BU31" s="11">
        <f>BU32+BU33+BU34+BU35</f>
        <v>9</v>
      </c>
      <c r="BV31" s="11">
        <f>BV32+BV34+BV33+BV35</f>
        <v>1</v>
      </c>
      <c r="BW31" s="11">
        <f>BW32+BW33+BW34+BW35</f>
        <v>9</v>
      </c>
      <c r="BX31" s="11">
        <f>BX32+BX34+BX33+BX35</f>
        <v>1</v>
      </c>
      <c r="BY31" s="11">
        <f>BY32+BY33+BY34+BY35</f>
        <v>11</v>
      </c>
      <c r="BZ31" s="11">
        <f>BZ32+BZ34+BZ33+BZ35</f>
        <v>1</v>
      </c>
      <c r="CA31" s="11">
        <f>CA32+CA33+CA34+CA35</f>
        <v>11</v>
      </c>
      <c r="CB31" s="11">
        <f>CB32+CB34+CB33+CB35</f>
        <v>1</v>
      </c>
      <c r="CC31" s="11">
        <f>CC32+CC33+CC34+CC35</f>
        <v>6</v>
      </c>
      <c r="CD31" s="11">
        <f>CD32+CD34+CD33+CD35</f>
        <v>0</v>
      </c>
      <c r="CE31" s="11">
        <f>CE32+CE33+CE34+CE35</f>
        <v>6</v>
      </c>
      <c r="CF31" s="11">
        <f>CF32+CF34+CF33+CF35</f>
        <v>0</v>
      </c>
      <c r="CG31" s="11">
        <f>CG32+CG33+CG34+CG35</f>
        <v>6</v>
      </c>
      <c r="CH31" s="11">
        <f>CH32+CH34+CH33+CH35</f>
        <v>0</v>
      </c>
      <c r="CI31" s="11">
        <f>CI32+CI33+CI34+CI35</f>
        <v>11</v>
      </c>
      <c r="CJ31" s="11">
        <f>CJ32+CJ34+CJ33+CJ35</f>
        <v>0</v>
      </c>
      <c r="CK31" s="11">
        <f>CK32+CK33+CK34+CK35</f>
        <v>11</v>
      </c>
      <c r="CL31" s="11">
        <f>CL32+CL34+CL33+CL35</f>
        <v>1</v>
      </c>
      <c r="CM31" s="11">
        <f>CM32+CM33+CM34+CM35</f>
        <v>6</v>
      </c>
      <c r="CN31" s="11">
        <f>CN32+CN34+CN33+CN35</f>
        <v>0</v>
      </c>
      <c r="CO31" s="11">
        <f>CO32+CO33+CO34+CO35</f>
        <v>6</v>
      </c>
      <c r="CP31" s="11">
        <f>CP32+CP34+CP33+CP35</f>
        <v>0</v>
      </c>
      <c r="CQ31" s="11">
        <f>CQ32+CQ33+CQ34+CQ35</f>
        <v>9</v>
      </c>
      <c r="CR31" s="11">
        <f>CR32+CR34+CR33+CR35</f>
        <v>3</v>
      </c>
      <c r="CS31" s="11">
        <f>CS32+CS33+CS34+CS35</f>
        <v>10</v>
      </c>
      <c r="CT31" s="11">
        <f>CT32+CT34+CT33+CT35</f>
        <v>4</v>
      </c>
      <c r="CU31" s="11">
        <f>CU32+CU33+CU34+CU35</f>
        <v>2</v>
      </c>
      <c r="CV31" s="11">
        <f>CV32+CV34+CV33+CV35</f>
        <v>0</v>
      </c>
      <c r="CW31" s="165">
        <f>CW32+CW33+CW34+CW35+CW36</f>
        <v>1</v>
      </c>
      <c r="CX31" s="11">
        <f>CX32+CX34+CX33+CX35</f>
        <v>0</v>
      </c>
      <c r="CY31" s="11">
        <f>CY32+CY33+CY34+CY35</f>
        <v>9</v>
      </c>
      <c r="CZ31" s="11">
        <f>CZ32+CZ34+CZ33+CZ35</f>
        <v>3</v>
      </c>
      <c r="DA31" s="11">
        <f>DA32+DA33+DA34+DA35</f>
        <v>10</v>
      </c>
      <c r="DB31" s="11">
        <f>DB32+DB34+DB33+DB35</f>
        <v>5</v>
      </c>
      <c r="DC31" s="11">
        <f>DC32+DC33+DC34+DC35</f>
        <v>2</v>
      </c>
      <c r="DD31" s="11">
        <f>DD32+DD34+DD33+DD35</f>
        <v>0</v>
      </c>
      <c r="DE31" s="165">
        <f>DE32+DE33+DE34+DE35+DE36</f>
        <v>1</v>
      </c>
      <c r="DF31" s="11">
        <f>DF32+DF34+DF33+DF35</f>
        <v>0</v>
      </c>
      <c r="DG31" s="9">
        <f t="shared" si="8"/>
        <v>268</v>
      </c>
      <c r="DH31" s="9">
        <f t="shared" si="14"/>
        <v>241</v>
      </c>
      <c r="DI31" s="9">
        <f t="shared" si="15"/>
        <v>27</v>
      </c>
      <c r="DJ31" s="126">
        <f>DJ32+DJ33+DJ34+DJ35+DJ36</f>
        <v>15.929999999999998</v>
      </c>
    </row>
    <row r="32" spans="1:146" ht="15.6" x14ac:dyDescent="0.3">
      <c r="A32" s="13"/>
      <c r="B32" s="14" t="s">
        <v>21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>
        <v>4</v>
      </c>
      <c r="AT32" s="12"/>
      <c r="AU32" s="12">
        <v>4</v>
      </c>
      <c r="AV32" s="12"/>
      <c r="AW32" s="12">
        <v>4</v>
      </c>
      <c r="AX32" s="12"/>
      <c r="AY32" s="12">
        <v>4</v>
      </c>
      <c r="AZ32" s="12"/>
      <c r="BA32" s="12">
        <v>4</v>
      </c>
      <c r="BB32" s="12"/>
      <c r="BC32" s="12">
        <v>4</v>
      </c>
      <c r="BD32" s="12">
        <v>1</v>
      </c>
      <c r="BE32" s="12">
        <v>4</v>
      </c>
      <c r="BF32" s="12">
        <v>1</v>
      </c>
      <c r="BG32" s="12">
        <v>4</v>
      </c>
      <c r="BH32" s="12">
        <v>1</v>
      </c>
      <c r="BI32" s="12">
        <v>4</v>
      </c>
      <c r="BJ32" s="12">
        <v>1</v>
      </c>
      <c r="BK32" s="12">
        <v>4</v>
      </c>
      <c r="BL32" s="12"/>
      <c r="BM32" s="12">
        <v>4</v>
      </c>
      <c r="BN32" s="12"/>
      <c r="BO32" s="12">
        <v>4</v>
      </c>
      <c r="BP32" s="12"/>
      <c r="BQ32" s="12">
        <v>4</v>
      </c>
      <c r="BR32" s="12"/>
      <c r="BS32" s="12">
        <v>4</v>
      </c>
      <c r="BT32" s="12">
        <v>1</v>
      </c>
      <c r="BU32" s="12">
        <v>4</v>
      </c>
      <c r="BV32" s="12">
        <v>1</v>
      </c>
      <c r="BW32" s="12">
        <v>4</v>
      </c>
      <c r="BX32" s="12">
        <v>1</v>
      </c>
      <c r="BY32" s="12">
        <v>4</v>
      </c>
      <c r="BZ32" s="12"/>
      <c r="CA32" s="12">
        <v>4</v>
      </c>
      <c r="CB32" s="12"/>
      <c r="CC32" s="12">
        <v>2</v>
      </c>
      <c r="CD32" s="12"/>
      <c r="CE32" s="12">
        <v>2</v>
      </c>
      <c r="CF32" s="12"/>
      <c r="CG32" s="12">
        <v>2</v>
      </c>
      <c r="CH32" s="12"/>
      <c r="CI32" s="12">
        <v>4</v>
      </c>
      <c r="CJ32" s="12"/>
      <c r="CK32" s="12">
        <v>4</v>
      </c>
      <c r="CL32" s="12">
        <v>1</v>
      </c>
      <c r="CM32" s="12">
        <v>2</v>
      </c>
      <c r="CN32" s="12"/>
      <c r="CO32" s="12">
        <v>2</v>
      </c>
      <c r="CP32" s="12"/>
      <c r="CQ32" s="12">
        <v>4</v>
      </c>
      <c r="CR32" s="12">
        <v>2</v>
      </c>
      <c r="CS32" s="12">
        <v>3</v>
      </c>
      <c r="CT32" s="12">
        <v>1</v>
      </c>
      <c r="CU32" s="12">
        <v>2</v>
      </c>
      <c r="CV32" s="12"/>
      <c r="CW32" s="12"/>
      <c r="CX32" s="12"/>
      <c r="CY32" s="12">
        <v>4</v>
      </c>
      <c r="CZ32" s="12">
        <v>2</v>
      </c>
      <c r="DA32" s="12">
        <v>3</v>
      </c>
      <c r="DB32" s="12">
        <v>1</v>
      </c>
      <c r="DC32" s="12">
        <v>2</v>
      </c>
      <c r="DD32" s="12"/>
      <c r="DE32" s="12"/>
      <c r="DF32" s="12"/>
      <c r="DG32" s="12">
        <f t="shared" si="8"/>
        <v>122</v>
      </c>
      <c r="DH32" s="12">
        <f t="shared" si="14"/>
        <v>108</v>
      </c>
      <c r="DI32" s="12">
        <f t="shared" si="15"/>
        <v>14</v>
      </c>
      <c r="DJ32" s="164">
        <v>7.35</v>
      </c>
    </row>
    <row r="33" spans="1:114" ht="15.6" x14ac:dyDescent="0.3">
      <c r="A33" s="13"/>
      <c r="B33" s="14" t="s">
        <v>22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>
        <v>2</v>
      </c>
      <c r="BD33" s="12"/>
      <c r="BE33" s="12">
        <v>2</v>
      </c>
      <c r="BF33" s="12"/>
      <c r="BG33" s="12">
        <v>2</v>
      </c>
      <c r="BH33" s="12"/>
      <c r="BI33" s="12">
        <v>2</v>
      </c>
      <c r="BJ33" s="12"/>
      <c r="BK33" s="12">
        <v>2</v>
      </c>
      <c r="BL33" s="12"/>
      <c r="BM33" s="12">
        <v>2</v>
      </c>
      <c r="BN33" s="12"/>
      <c r="BO33" s="12">
        <v>2</v>
      </c>
      <c r="BP33" s="12"/>
      <c r="BQ33" s="12">
        <v>2</v>
      </c>
      <c r="BR33" s="12"/>
      <c r="BS33" s="12">
        <v>2</v>
      </c>
      <c r="BT33" s="12"/>
      <c r="BU33" s="12">
        <v>2</v>
      </c>
      <c r="BV33" s="12"/>
      <c r="BW33" s="12">
        <v>2</v>
      </c>
      <c r="BX33" s="12"/>
      <c r="BY33" s="12">
        <v>3</v>
      </c>
      <c r="BZ33" s="12"/>
      <c r="CA33" s="12">
        <v>3</v>
      </c>
      <c r="CB33" s="12"/>
      <c r="CC33" s="12">
        <v>2</v>
      </c>
      <c r="CD33" s="12"/>
      <c r="CE33" s="12">
        <v>2</v>
      </c>
      <c r="CF33" s="12"/>
      <c r="CG33" s="12">
        <v>2</v>
      </c>
      <c r="CH33" s="12"/>
      <c r="CI33" s="12">
        <v>3</v>
      </c>
      <c r="CJ33" s="12"/>
      <c r="CK33" s="12">
        <v>3</v>
      </c>
      <c r="CL33" s="12"/>
      <c r="CM33" s="12">
        <v>2</v>
      </c>
      <c r="CN33" s="12"/>
      <c r="CO33" s="12">
        <v>2</v>
      </c>
      <c r="CP33" s="12"/>
      <c r="CQ33" s="12">
        <v>3</v>
      </c>
      <c r="CR33" s="12">
        <v>1</v>
      </c>
      <c r="CS33" s="12">
        <v>3</v>
      </c>
      <c r="CT33" s="12"/>
      <c r="CU33" s="12"/>
      <c r="CV33" s="12"/>
      <c r="CW33" s="12"/>
      <c r="CX33" s="12"/>
      <c r="CY33" s="12">
        <v>3</v>
      </c>
      <c r="CZ33" s="12">
        <v>1</v>
      </c>
      <c r="DA33" s="12">
        <v>3</v>
      </c>
      <c r="DB33" s="12"/>
      <c r="DC33" s="12"/>
      <c r="DD33" s="12"/>
      <c r="DE33" s="12"/>
      <c r="DF33" s="12"/>
      <c r="DG33" s="12">
        <f t="shared" si="8"/>
        <v>58</v>
      </c>
      <c r="DH33" s="12">
        <f t="shared" si="14"/>
        <v>56</v>
      </c>
      <c r="DI33" s="12">
        <f t="shared" si="15"/>
        <v>2</v>
      </c>
      <c r="DJ33" s="164">
        <v>3.34</v>
      </c>
    </row>
    <row r="34" spans="1:114" ht="15.75" x14ac:dyDescent="0.25">
      <c r="A34" s="13"/>
      <c r="B34" s="14" t="s">
        <v>23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>
        <v>2</v>
      </c>
      <c r="BL34" s="12">
        <v>1</v>
      </c>
      <c r="BM34" s="12">
        <v>2</v>
      </c>
      <c r="BN34" s="12">
        <v>1</v>
      </c>
      <c r="BO34" s="12">
        <v>2</v>
      </c>
      <c r="BP34" s="12"/>
      <c r="BQ34" s="12">
        <v>2</v>
      </c>
      <c r="BR34" s="12"/>
      <c r="BS34" s="12">
        <v>2</v>
      </c>
      <c r="BT34" s="12"/>
      <c r="BU34" s="12">
        <v>2</v>
      </c>
      <c r="BV34" s="12"/>
      <c r="BW34" s="12">
        <v>2</v>
      </c>
      <c r="BX34" s="12"/>
      <c r="BY34" s="12">
        <v>2</v>
      </c>
      <c r="BZ34" s="12">
        <v>1</v>
      </c>
      <c r="CA34" s="12">
        <v>2</v>
      </c>
      <c r="CB34" s="12">
        <v>1</v>
      </c>
      <c r="CC34" s="12">
        <v>1</v>
      </c>
      <c r="CD34" s="12"/>
      <c r="CE34" s="12">
        <v>1</v>
      </c>
      <c r="CF34" s="12"/>
      <c r="CG34" s="12">
        <v>1</v>
      </c>
      <c r="CH34" s="12"/>
      <c r="CI34" s="12">
        <v>2</v>
      </c>
      <c r="CJ34" s="12"/>
      <c r="CK34" s="12">
        <v>2</v>
      </c>
      <c r="CL34" s="12"/>
      <c r="CM34" s="12">
        <v>1</v>
      </c>
      <c r="CN34" s="12"/>
      <c r="CO34" s="12">
        <v>1</v>
      </c>
      <c r="CP34" s="12"/>
      <c r="CQ34" s="12">
        <v>1</v>
      </c>
      <c r="CR34" s="12"/>
      <c r="CS34" s="12">
        <v>2</v>
      </c>
      <c r="CT34" s="12">
        <v>1</v>
      </c>
      <c r="CU34" s="12"/>
      <c r="CV34" s="12"/>
      <c r="CW34" s="12"/>
      <c r="CX34" s="12"/>
      <c r="CY34" s="12">
        <v>1</v>
      </c>
      <c r="CZ34" s="12"/>
      <c r="DA34" s="12">
        <v>2</v>
      </c>
      <c r="DB34" s="12">
        <v>2</v>
      </c>
      <c r="DC34" s="12"/>
      <c r="DD34" s="12"/>
      <c r="DE34" s="12"/>
      <c r="DF34" s="12"/>
      <c r="DG34" s="12">
        <f t="shared" si="8"/>
        <v>40</v>
      </c>
      <c r="DH34" s="12">
        <f t="shared" si="14"/>
        <v>33</v>
      </c>
      <c r="DI34" s="12">
        <f t="shared" si="15"/>
        <v>7</v>
      </c>
      <c r="DJ34" s="164">
        <v>2.34</v>
      </c>
    </row>
    <row r="35" spans="1:114" ht="15.75" x14ac:dyDescent="0.25">
      <c r="A35" s="13"/>
      <c r="B35" s="14" t="s">
        <v>411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>
        <v>1</v>
      </c>
      <c r="AT35" s="12"/>
      <c r="AU35" s="12">
        <v>1</v>
      </c>
      <c r="AV35" s="12"/>
      <c r="AW35" s="12">
        <v>1</v>
      </c>
      <c r="AX35" s="12"/>
      <c r="AY35" s="12">
        <v>1</v>
      </c>
      <c r="AZ35" s="12"/>
      <c r="BA35" s="12">
        <v>1</v>
      </c>
      <c r="BB35" s="12"/>
      <c r="BC35" s="12">
        <v>2</v>
      </c>
      <c r="BD35" s="12"/>
      <c r="BE35" s="12">
        <v>2</v>
      </c>
      <c r="BF35" s="12"/>
      <c r="BG35" s="12">
        <v>2</v>
      </c>
      <c r="BH35" s="12"/>
      <c r="BI35" s="12">
        <v>2</v>
      </c>
      <c r="BJ35" s="12"/>
      <c r="BK35" s="12">
        <v>2</v>
      </c>
      <c r="BL35" s="12"/>
      <c r="BM35" s="12">
        <v>2</v>
      </c>
      <c r="BN35" s="12"/>
      <c r="BO35" s="12">
        <v>2</v>
      </c>
      <c r="BP35" s="12"/>
      <c r="BQ35" s="12">
        <v>1</v>
      </c>
      <c r="BR35" s="12"/>
      <c r="BS35" s="12">
        <v>1</v>
      </c>
      <c r="BT35" s="12"/>
      <c r="BU35" s="12">
        <v>1</v>
      </c>
      <c r="BV35" s="12"/>
      <c r="BW35" s="12">
        <v>1</v>
      </c>
      <c r="BX35" s="12"/>
      <c r="BY35" s="12">
        <v>2</v>
      </c>
      <c r="BZ35" s="12"/>
      <c r="CA35" s="12">
        <v>2</v>
      </c>
      <c r="CB35" s="12"/>
      <c r="CC35" s="12">
        <v>1</v>
      </c>
      <c r="CD35" s="12"/>
      <c r="CE35" s="12">
        <v>1</v>
      </c>
      <c r="CF35" s="12"/>
      <c r="CG35" s="12">
        <v>1</v>
      </c>
      <c r="CH35" s="12"/>
      <c r="CI35" s="12">
        <v>2</v>
      </c>
      <c r="CJ35" s="12"/>
      <c r="CK35" s="12">
        <v>2</v>
      </c>
      <c r="CL35" s="12"/>
      <c r="CM35" s="12">
        <v>1</v>
      </c>
      <c r="CN35" s="12"/>
      <c r="CO35" s="12">
        <v>1</v>
      </c>
      <c r="CP35" s="12"/>
      <c r="CQ35" s="12">
        <v>1</v>
      </c>
      <c r="CR35" s="12"/>
      <c r="CS35" s="12">
        <v>2</v>
      </c>
      <c r="CT35" s="12">
        <v>2</v>
      </c>
      <c r="CU35" s="12"/>
      <c r="CV35" s="12"/>
      <c r="CW35" s="12"/>
      <c r="CX35" s="12"/>
      <c r="CY35" s="12">
        <v>1</v>
      </c>
      <c r="CZ35" s="12"/>
      <c r="DA35" s="12">
        <v>2</v>
      </c>
      <c r="DB35" s="12">
        <v>2</v>
      </c>
      <c r="DC35" s="12"/>
      <c r="DD35" s="12"/>
      <c r="DE35" s="12"/>
      <c r="DF35" s="12"/>
      <c r="DG35" s="12">
        <f t="shared" si="8"/>
        <v>46</v>
      </c>
      <c r="DH35" s="12">
        <f t="shared" si="14"/>
        <v>42</v>
      </c>
      <c r="DI35" s="12">
        <f t="shared" si="15"/>
        <v>4</v>
      </c>
      <c r="DJ35" s="164">
        <v>2.78</v>
      </c>
    </row>
    <row r="36" spans="1:114" ht="15.6" x14ac:dyDescent="0.3">
      <c r="A36" s="13"/>
      <c r="B36" s="14" t="s">
        <v>226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>
        <v>1</v>
      </c>
      <c r="CX36" s="12"/>
      <c r="CY36" s="12"/>
      <c r="CZ36" s="12"/>
      <c r="DA36" s="12"/>
      <c r="DB36" s="12"/>
      <c r="DC36" s="12"/>
      <c r="DD36" s="12"/>
      <c r="DE36" s="12">
        <v>1</v>
      </c>
      <c r="DF36" s="12"/>
      <c r="DG36" s="12">
        <f t="shared" si="8"/>
        <v>2</v>
      </c>
      <c r="DH36" s="12">
        <f t="shared" si="14"/>
        <v>2</v>
      </c>
      <c r="DI36" s="12">
        <f t="shared" si="15"/>
        <v>0</v>
      </c>
      <c r="DJ36" s="164">
        <v>0.12</v>
      </c>
    </row>
    <row r="37" spans="1:114" ht="20.399999999999999" x14ac:dyDescent="0.3">
      <c r="A37" s="9">
        <v>4</v>
      </c>
      <c r="B37" s="10" t="s">
        <v>24</v>
      </c>
      <c r="C37" s="11">
        <v>1</v>
      </c>
      <c r="D37" s="11">
        <v>0</v>
      </c>
      <c r="E37" s="11">
        <v>1</v>
      </c>
      <c r="F37" s="11">
        <v>0</v>
      </c>
      <c r="G37" s="11">
        <v>1</v>
      </c>
      <c r="H37" s="11">
        <v>0</v>
      </c>
      <c r="I37" s="11">
        <v>1</v>
      </c>
      <c r="J37" s="11">
        <v>0</v>
      </c>
      <c r="K37" s="11">
        <v>1</v>
      </c>
      <c r="L37" s="11">
        <v>0</v>
      </c>
      <c r="M37" s="11">
        <v>1</v>
      </c>
      <c r="N37" s="11">
        <v>0</v>
      </c>
      <c r="O37" s="11">
        <v>1</v>
      </c>
      <c r="P37" s="11">
        <v>0</v>
      </c>
      <c r="Q37" s="11">
        <v>1</v>
      </c>
      <c r="R37" s="11">
        <v>0</v>
      </c>
      <c r="S37" s="11">
        <v>1</v>
      </c>
      <c r="T37" s="11">
        <v>0</v>
      </c>
      <c r="U37" s="11">
        <v>1</v>
      </c>
      <c r="V37" s="11">
        <v>0</v>
      </c>
      <c r="W37" s="11">
        <v>1</v>
      </c>
      <c r="X37" s="11">
        <v>0</v>
      </c>
      <c r="Y37" s="11">
        <v>1</v>
      </c>
      <c r="Z37" s="11">
        <v>0</v>
      </c>
      <c r="AA37" s="11">
        <v>1</v>
      </c>
      <c r="AB37" s="11">
        <v>0</v>
      </c>
      <c r="AC37" s="11">
        <v>1</v>
      </c>
      <c r="AD37" s="11">
        <v>0</v>
      </c>
      <c r="AE37" s="11">
        <v>1</v>
      </c>
      <c r="AF37" s="11">
        <v>0</v>
      </c>
      <c r="AG37" s="11">
        <v>1</v>
      </c>
      <c r="AH37" s="11">
        <v>0</v>
      </c>
      <c r="AI37" s="11">
        <v>1</v>
      </c>
      <c r="AJ37" s="11">
        <v>0</v>
      </c>
      <c r="AK37" s="11">
        <v>1</v>
      </c>
      <c r="AL37" s="11">
        <v>0</v>
      </c>
      <c r="AM37" s="11">
        <v>1</v>
      </c>
      <c r="AN37" s="11">
        <v>0</v>
      </c>
      <c r="AO37" s="11">
        <v>1</v>
      </c>
      <c r="AP37" s="11">
        <v>0</v>
      </c>
      <c r="AQ37" s="11">
        <v>1</v>
      </c>
      <c r="AR37" s="11">
        <v>0</v>
      </c>
      <c r="AS37" s="11">
        <f>AS38+AS40+AS42+AS53+AS39+AS43</f>
        <v>5</v>
      </c>
      <c r="AT37" s="11">
        <v>1</v>
      </c>
      <c r="AU37" s="11">
        <f>AU38+AU40+AU42+AU53+AU39+AU43</f>
        <v>5</v>
      </c>
      <c r="AV37" s="11">
        <v>1</v>
      </c>
      <c r="AW37" s="11">
        <f>AW38+AW40+AW42+AW53+AW39+AW43</f>
        <v>5</v>
      </c>
      <c r="AX37" s="11">
        <v>1</v>
      </c>
      <c r="AY37" s="11">
        <f>AY38+AY40+AY42+AY53+AY39+AY43</f>
        <v>5</v>
      </c>
      <c r="AZ37" s="11">
        <v>1</v>
      </c>
      <c r="BA37" s="11">
        <f>BA38+BA40+BA42+BA53+BA39+BA43</f>
        <v>5</v>
      </c>
      <c r="BB37" s="11">
        <v>1</v>
      </c>
      <c r="BC37" s="11">
        <f>BC38+BC40+BC42+BC53+BC39+BC43</f>
        <v>4</v>
      </c>
      <c r="BD37" s="11">
        <f>BD38+BD39+BD40+BD42+BD43+BD53</f>
        <v>0</v>
      </c>
      <c r="BE37" s="11">
        <f>BE38+BE40+BE42+BE53+BE39+BE43</f>
        <v>4</v>
      </c>
      <c r="BF37" s="11">
        <f>BF38+BF39+BF40+BF42+BF43+BF53</f>
        <v>0</v>
      </c>
      <c r="BG37" s="11">
        <f>BG38+BG40+BG42+BG53+BG39+BG43</f>
        <v>4</v>
      </c>
      <c r="BH37" s="11">
        <f>BH38+BH39+BH40+BH42+BH43+BH53</f>
        <v>0</v>
      </c>
      <c r="BI37" s="11">
        <f>BI38+BI40+BI42+BI53+BI39+BI43</f>
        <v>4</v>
      </c>
      <c r="BJ37" s="11">
        <f>BJ38+BJ39+BJ40+BJ42+BJ43+BJ53</f>
        <v>0</v>
      </c>
      <c r="BK37" s="11">
        <f>BK38+BK41+BK43+BK53</f>
        <v>4</v>
      </c>
      <c r="BL37" s="11">
        <f>BL38+BL39+BL40+BL42+BL43+BL53</f>
        <v>0</v>
      </c>
      <c r="BM37" s="11">
        <v>4</v>
      </c>
      <c r="BN37" s="11">
        <f>BN38+BN39+BN40+BN42+BN43+BN53</f>
        <v>0</v>
      </c>
      <c r="BO37" s="11">
        <v>4</v>
      </c>
      <c r="BP37" s="11">
        <f>BP38+BP39+BP40+BP42+BP43+BP53</f>
        <v>0</v>
      </c>
      <c r="BQ37" s="11">
        <f>BQ38+BQ40+BQ42+BQ53+BQ39+BQ43</f>
        <v>6</v>
      </c>
      <c r="BR37" s="11">
        <f>BR38+BR39+BR40+BR42+BR43+BR53</f>
        <v>0</v>
      </c>
      <c r="BS37" s="11">
        <f>BS38+BS40+BS42+BS53+BS39+BS43</f>
        <v>6</v>
      </c>
      <c r="BT37" s="11">
        <f>BT38+BT39+BT40+BT42+BT43+BT53</f>
        <v>0</v>
      </c>
      <c r="BU37" s="11">
        <f>BU38+BU40+BU42+BU53+BU39+BU43</f>
        <v>6</v>
      </c>
      <c r="BV37" s="11">
        <f>BV38+BV39+BV40+BV42+BV43+BV53</f>
        <v>0</v>
      </c>
      <c r="BW37" s="11">
        <f>BW38+BW40+BW42+BW53+BW39+BW43</f>
        <v>6</v>
      </c>
      <c r="BX37" s="11">
        <f>BX38+BX39+BX40+BX42+BX43+BX53</f>
        <v>0</v>
      </c>
      <c r="BY37" s="11">
        <f>BY38+BY39+BY40+BY42+BY43+BY44+BY45+BY46+BY47+BY48+BY50+BY51+BY53</f>
        <v>4</v>
      </c>
      <c r="BZ37" s="11">
        <f>BZ38+BZ39+BZ40+BZ42+BZ43+BZ53</f>
        <v>0</v>
      </c>
      <c r="CA37" s="11">
        <f>CA38+CA39+CA40+CA42+CA43+CA44+CA45+CA46+CA47+CA48+CA50+CA51+CA53</f>
        <v>4</v>
      </c>
      <c r="CB37" s="11">
        <f>CB38+CB39+CB40+CB42+CB43+CB53</f>
        <v>0</v>
      </c>
      <c r="CC37" s="11">
        <f>CC38+CC39+CC40+CC42+CC43+CC44+CC45+CC46+CC47+CC48+CC50+CC51+CC53</f>
        <v>7</v>
      </c>
      <c r="CD37" s="11">
        <v>1</v>
      </c>
      <c r="CE37" s="11">
        <f>CE38+CE39+CE40+CE42+CE43+CE44+CE45+CE46+CE47+CE48+CE50+CE51+CE53</f>
        <v>7</v>
      </c>
      <c r="CF37" s="11">
        <v>1</v>
      </c>
      <c r="CG37" s="11">
        <f>CG38+CG39+CG40+CG42+CG43+CG44+CG45+CG46+CG47+CG48+CG50+CG51+CG53</f>
        <v>7</v>
      </c>
      <c r="CH37" s="11">
        <f>CH38+CH39+CH40+CH42+CH43+CH44+CH45+CH46+CH47+CH48+CH50+CH51</f>
        <v>1</v>
      </c>
      <c r="CI37" s="11">
        <f>CI38+CI39+CI40+CI42+CI43+CI44+CI45+CI46+CI47+CI48+CI50+CI51+CI53</f>
        <v>5</v>
      </c>
      <c r="CJ37" s="11">
        <f>CJ38+CJ39+CJ40+CJ42+CJ43+CJ53</f>
        <v>0</v>
      </c>
      <c r="CK37" s="11">
        <f>CK38+CK39+CK40+CK42+CK43+CK44+CK45+CK46+CK47+CK48+CK50+CK51+CK53</f>
        <v>5</v>
      </c>
      <c r="CL37" s="11">
        <f>CL38+CL39+CL40+CL42+CL43+CL53</f>
        <v>0</v>
      </c>
      <c r="CM37" s="11">
        <f>CM38+CM39+CM40+CM42+CM43+CM44+CM45+CM46+CM47+CM48+CM50+CM51+CM53</f>
        <v>9</v>
      </c>
      <c r="CN37" s="11">
        <v>0</v>
      </c>
      <c r="CO37" s="11">
        <f>CO38+CO39+CO40+CO42+CO43+CO44+CO45+CO46+CO47+CO48+CO50+CO51+CO53</f>
        <v>9</v>
      </c>
      <c r="CP37" s="11">
        <f>CP38+CP39+CP40+CP42+CP43+CP44+CP45+CP46+CP47+CP48+CP50+CP51</f>
        <v>0</v>
      </c>
      <c r="CQ37" s="11">
        <f>CQ38+CQ39+CQ40+CQ42+CQ43+CQ44+CQ45+CQ46+CQ47+CQ48+CQ50+CQ51+CQ53</f>
        <v>4</v>
      </c>
      <c r="CR37" s="11">
        <f>CR38+CR39+CR40+CR42+CR43+CR53</f>
        <v>0</v>
      </c>
      <c r="CS37" s="11">
        <f>CS38+CS39+CS40+CS42+CS43+CS44+CS45+CS46+CS47+CS48+CS50+CS51+CS53</f>
        <v>4</v>
      </c>
      <c r="CT37" s="11">
        <f>CT38+CT39+CT40+CT42+CT43+CT53</f>
        <v>0</v>
      </c>
      <c r="CU37" s="11">
        <f>CU38+CU39+CU40+CU42+CU43+CU44+CU45+CU46+CU47+CU48+CU50+CU51+CU53</f>
        <v>10</v>
      </c>
      <c r="CV37" s="11">
        <v>4</v>
      </c>
      <c r="CW37" s="11">
        <f>CW38+CW39+CW40+CW42+CW43+CW44+CW45+CW46+CW47+CW48+CW50+CW51+CW53</f>
        <v>6</v>
      </c>
      <c r="CX37" s="11">
        <v>3</v>
      </c>
      <c r="CY37" s="11">
        <f>CY38+CY39+CY40+CY42+CY43+CY44+CY45+CY46+CY47+CY48+CY50+CY51+CY53</f>
        <v>4</v>
      </c>
      <c r="CZ37" s="11">
        <f>CZ38+CZ39+CZ40+CZ42+CZ43+CZ53</f>
        <v>0</v>
      </c>
      <c r="DA37" s="11">
        <f>DA38+DA39+DA40+DA42+DA43+DA44+DA45+DA46+DA47+DA48+DA50+DA51+DA53</f>
        <v>4</v>
      </c>
      <c r="DB37" s="11">
        <f>DB38+DB39+DB40+DB42+DB43+DB53</f>
        <v>0</v>
      </c>
      <c r="DC37" s="11">
        <f>DC38+DC39+DC40+DC42+DC43+DC44+DC45+DC46+DC47+DC48+DC50+DC51+DC53</f>
        <v>10</v>
      </c>
      <c r="DD37" s="11">
        <v>4</v>
      </c>
      <c r="DE37" s="11">
        <f>DE38+DE39+DE40+DE42+DE43+DE44+DE45+DE46+DE47+DE48+DE50+DE51+DE53</f>
        <v>6</v>
      </c>
      <c r="DF37" s="11">
        <v>5</v>
      </c>
      <c r="DG37" s="9">
        <f>DG38+DG39+DG40+DG41+DG42+DG43+DG44+DG45+DG46+DG47+DG48+DG49+DG50+DG51+DG52+DG53</f>
        <v>227</v>
      </c>
      <c r="DH37" s="9">
        <f>DH38+DH39+DH40+DH41+DH42+DH43+DH44+DH45+DH46+DH47+DH48+DH50+DH51+DH52+DH53</f>
        <v>203</v>
      </c>
      <c r="DI37" s="9">
        <f>DI38+DI39+DI40+DI41+DI42+DI43+DI44+DI45+DI46+DI47+DI48+DI49+DI50+DI51+DI52+DI53</f>
        <v>24</v>
      </c>
      <c r="DJ37" s="126">
        <f>DJ38+DJ39+DJ40+DJ41+DJ42+DJ43+DJ44+DJ45+DJ46+DJ47+DJ48+DJ49+DJ50+DJ51+DJ52+DJ53</f>
        <v>12.680000000000001</v>
      </c>
    </row>
    <row r="38" spans="1:114" ht="15" x14ac:dyDescent="0.25">
      <c r="A38" s="15"/>
      <c r="B38" s="14" t="s">
        <v>25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>
        <v>2</v>
      </c>
      <c r="AT38" s="12"/>
      <c r="AU38" s="12">
        <v>2</v>
      </c>
      <c r="AV38" s="12"/>
      <c r="AW38" s="12">
        <v>2</v>
      </c>
      <c r="AX38" s="12"/>
      <c r="AY38" s="12">
        <v>2</v>
      </c>
      <c r="AZ38" s="12"/>
      <c r="BA38" s="12">
        <v>2</v>
      </c>
      <c r="BB38" s="12"/>
      <c r="BC38" s="12">
        <v>1</v>
      </c>
      <c r="BD38" s="12"/>
      <c r="BE38" s="12">
        <v>1</v>
      </c>
      <c r="BF38" s="12"/>
      <c r="BG38" s="12">
        <v>1</v>
      </c>
      <c r="BH38" s="12"/>
      <c r="BI38" s="12">
        <v>1</v>
      </c>
      <c r="BJ38" s="12"/>
      <c r="BK38" s="12">
        <v>1</v>
      </c>
      <c r="BL38" s="12"/>
      <c r="BM38" s="12">
        <v>1</v>
      </c>
      <c r="BN38" s="12"/>
      <c r="BO38" s="12">
        <v>1</v>
      </c>
      <c r="BP38" s="12"/>
      <c r="BQ38" s="12">
        <v>2</v>
      </c>
      <c r="BR38" s="12"/>
      <c r="BS38" s="12">
        <v>2</v>
      </c>
      <c r="BT38" s="12"/>
      <c r="BU38" s="12">
        <v>2</v>
      </c>
      <c r="BV38" s="12"/>
      <c r="BW38" s="12">
        <v>2</v>
      </c>
      <c r="BX38" s="12"/>
      <c r="BY38" s="12">
        <v>1</v>
      </c>
      <c r="BZ38" s="12"/>
      <c r="CA38" s="12">
        <v>1</v>
      </c>
      <c r="CB38" s="12"/>
      <c r="CC38" s="12">
        <v>2</v>
      </c>
      <c r="CD38" s="12"/>
      <c r="CE38" s="12">
        <v>2</v>
      </c>
      <c r="CF38" s="12"/>
      <c r="CG38" s="12">
        <v>2</v>
      </c>
      <c r="CH38" s="12"/>
      <c r="CI38" s="12">
        <v>1</v>
      </c>
      <c r="CJ38" s="12"/>
      <c r="CK38" s="12">
        <v>1</v>
      </c>
      <c r="CL38" s="12"/>
      <c r="CM38" s="12">
        <v>3</v>
      </c>
      <c r="CN38" s="12"/>
      <c r="CO38" s="12">
        <v>3</v>
      </c>
      <c r="CP38" s="12"/>
      <c r="CQ38" s="12">
        <v>1</v>
      </c>
      <c r="CR38" s="12"/>
      <c r="CS38" s="12">
        <v>1</v>
      </c>
      <c r="CT38" s="12"/>
      <c r="CU38" s="12">
        <v>3</v>
      </c>
      <c r="CV38" s="12">
        <v>1</v>
      </c>
      <c r="CW38" s="12">
        <v>2</v>
      </c>
      <c r="CX38" s="12">
        <v>1</v>
      </c>
      <c r="CY38" s="12">
        <v>1</v>
      </c>
      <c r="CZ38" s="12"/>
      <c r="DA38" s="12">
        <v>1</v>
      </c>
      <c r="DB38" s="12"/>
      <c r="DC38" s="12">
        <v>3</v>
      </c>
      <c r="DD38" s="12">
        <v>1</v>
      </c>
      <c r="DE38" s="12">
        <v>2</v>
      </c>
      <c r="DF38" s="12">
        <v>1</v>
      </c>
      <c r="DG38" s="12">
        <f t="shared" si="8"/>
        <v>59</v>
      </c>
      <c r="DH38" s="12">
        <f t="shared" si="14"/>
        <v>55</v>
      </c>
      <c r="DI38" s="12">
        <f t="shared" si="15"/>
        <v>4</v>
      </c>
      <c r="DJ38" s="164">
        <v>3.39</v>
      </c>
    </row>
    <row r="39" spans="1:114" ht="40.799999999999997" x14ac:dyDescent="0.3">
      <c r="A39" s="15"/>
      <c r="B39" s="14" t="s">
        <v>53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>
        <v>1</v>
      </c>
      <c r="AT39" s="12"/>
      <c r="AU39" s="12">
        <v>1</v>
      </c>
      <c r="AV39" s="12"/>
      <c r="AW39" s="12">
        <v>1</v>
      </c>
      <c r="AX39" s="12"/>
      <c r="AY39" s="12">
        <v>1</v>
      </c>
      <c r="AZ39" s="12"/>
      <c r="BA39" s="12">
        <v>1</v>
      </c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>
        <f t="shared" si="8"/>
        <v>5</v>
      </c>
      <c r="DH39" s="12">
        <f t="shared" si="14"/>
        <v>5</v>
      </c>
      <c r="DI39" s="12">
        <f t="shared" si="15"/>
        <v>0</v>
      </c>
      <c r="DJ39" s="164">
        <v>0.28000000000000003</v>
      </c>
    </row>
    <row r="40" spans="1:114" ht="30.6" x14ac:dyDescent="0.3">
      <c r="A40" s="15"/>
      <c r="B40" s="14" t="s">
        <v>54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>
        <v>1</v>
      </c>
      <c r="BD40" s="12"/>
      <c r="BE40" s="12">
        <v>1</v>
      </c>
      <c r="BF40" s="12"/>
      <c r="BG40" s="12">
        <v>1</v>
      </c>
      <c r="BH40" s="12"/>
      <c r="BI40" s="12">
        <v>1</v>
      </c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>
        <f t="shared" si="8"/>
        <v>4</v>
      </c>
      <c r="DH40" s="12">
        <f t="shared" si="14"/>
        <v>4</v>
      </c>
      <c r="DI40" s="12">
        <f t="shared" si="15"/>
        <v>0</v>
      </c>
      <c r="DJ40" s="164">
        <v>0.23</v>
      </c>
    </row>
    <row r="41" spans="1:114" ht="30.6" x14ac:dyDescent="0.3">
      <c r="A41" s="15"/>
      <c r="B41" s="14" t="s">
        <v>413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>
        <v>1</v>
      </c>
      <c r="BL41" s="12"/>
      <c r="BM41" s="12">
        <v>1</v>
      </c>
      <c r="BN41" s="12"/>
      <c r="BO41" s="12">
        <v>1</v>
      </c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>
        <f t="shared" si="8"/>
        <v>3</v>
      </c>
      <c r="DH41" s="12">
        <f t="shared" si="14"/>
        <v>3</v>
      </c>
      <c r="DI41" s="12">
        <f t="shared" si="15"/>
        <v>0</v>
      </c>
      <c r="DJ41" s="164">
        <v>0.17</v>
      </c>
    </row>
    <row r="42" spans="1:114" ht="20.399999999999999" x14ac:dyDescent="0.3">
      <c r="A42" s="15"/>
      <c r="B42" s="14" t="s">
        <v>26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>
        <v>1</v>
      </c>
      <c r="BR42" s="12"/>
      <c r="BS42" s="12">
        <v>1</v>
      </c>
      <c r="BT42" s="12"/>
      <c r="BU42" s="12">
        <v>1</v>
      </c>
      <c r="BV42" s="12"/>
      <c r="BW42" s="12">
        <v>1</v>
      </c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>
        <f t="shared" si="8"/>
        <v>4</v>
      </c>
      <c r="DH42" s="12">
        <f t="shared" si="14"/>
        <v>4</v>
      </c>
      <c r="DI42" s="12">
        <f t="shared" si="15"/>
        <v>0</v>
      </c>
      <c r="DJ42" s="164">
        <v>0.12</v>
      </c>
    </row>
    <row r="43" spans="1:114" x14ac:dyDescent="0.3">
      <c r="A43" s="15"/>
      <c r="B43" s="14" t="s">
        <v>27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>
        <v>1</v>
      </c>
      <c r="AT43" s="12"/>
      <c r="AU43" s="12">
        <v>1</v>
      </c>
      <c r="AV43" s="12"/>
      <c r="AW43" s="12">
        <v>1</v>
      </c>
      <c r="AX43" s="12"/>
      <c r="AY43" s="12">
        <v>1</v>
      </c>
      <c r="AZ43" s="12"/>
      <c r="BA43" s="12">
        <v>1</v>
      </c>
      <c r="BB43" s="12"/>
      <c r="BC43" s="12">
        <v>1</v>
      </c>
      <c r="BD43" s="12"/>
      <c r="BE43" s="12">
        <v>1</v>
      </c>
      <c r="BF43" s="12"/>
      <c r="BG43" s="12">
        <v>1</v>
      </c>
      <c r="BH43" s="12"/>
      <c r="BI43" s="12">
        <v>1</v>
      </c>
      <c r="BJ43" s="12"/>
      <c r="BK43" s="12">
        <v>1</v>
      </c>
      <c r="BL43" s="12"/>
      <c r="BM43" s="12">
        <v>1</v>
      </c>
      <c r="BN43" s="12"/>
      <c r="BO43" s="12">
        <v>1</v>
      </c>
      <c r="BP43" s="12"/>
      <c r="BQ43" s="12">
        <v>2</v>
      </c>
      <c r="BR43" s="12"/>
      <c r="BS43" s="12">
        <v>2</v>
      </c>
      <c r="BT43" s="12"/>
      <c r="BU43" s="12">
        <v>2</v>
      </c>
      <c r="BV43" s="12"/>
      <c r="BW43" s="12">
        <v>2</v>
      </c>
      <c r="BX43" s="12"/>
      <c r="BY43" s="12">
        <v>1</v>
      </c>
      <c r="BZ43" s="12"/>
      <c r="CA43" s="12">
        <v>1</v>
      </c>
      <c r="CB43" s="12"/>
      <c r="CC43" s="12">
        <v>2</v>
      </c>
      <c r="CD43" s="12">
        <v>1</v>
      </c>
      <c r="CE43" s="12">
        <v>2</v>
      </c>
      <c r="CF43" s="12">
        <v>1</v>
      </c>
      <c r="CG43" s="12">
        <v>2</v>
      </c>
      <c r="CH43" s="12">
        <v>1</v>
      </c>
      <c r="CI43" s="12">
        <v>1</v>
      </c>
      <c r="CJ43" s="12"/>
      <c r="CK43" s="12">
        <v>1</v>
      </c>
      <c r="CL43" s="12"/>
      <c r="CM43" s="12">
        <v>2</v>
      </c>
      <c r="CN43" s="12"/>
      <c r="CO43" s="12">
        <v>2</v>
      </c>
      <c r="CP43" s="12"/>
      <c r="CQ43" s="12">
        <v>1</v>
      </c>
      <c r="CR43" s="12"/>
      <c r="CS43" s="12">
        <v>1</v>
      </c>
      <c r="CT43" s="12"/>
      <c r="CU43" s="12">
        <v>2</v>
      </c>
      <c r="CV43" s="12">
        <v>1</v>
      </c>
      <c r="CW43" s="12">
        <v>1</v>
      </c>
      <c r="CX43" s="12">
        <v>1</v>
      </c>
      <c r="CY43" s="12">
        <v>1</v>
      </c>
      <c r="CZ43" s="12"/>
      <c r="DA43" s="12">
        <v>1</v>
      </c>
      <c r="DB43" s="12"/>
      <c r="DC43" s="12">
        <v>2</v>
      </c>
      <c r="DD43" s="12">
        <v>1</v>
      </c>
      <c r="DE43" s="12">
        <v>1</v>
      </c>
      <c r="DF43" s="12">
        <v>1</v>
      </c>
      <c r="DG43" s="12">
        <f t="shared" si="8"/>
        <v>51</v>
      </c>
      <c r="DH43" s="12">
        <f t="shared" si="14"/>
        <v>44</v>
      </c>
      <c r="DI43" s="12">
        <f t="shared" si="15"/>
        <v>7</v>
      </c>
      <c r="DJ43" s="164">
        <v>2.84</v>
      </c>
    </row>
    <row r="44" spans="1:114" x14ac:dyDescent="0.3">
      <c r="A44" s="15"/>
      <c r="B44" s="14" t="s">
        <v>227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>
        <v>1</v>
      </c>
      <c r="BZ44" s="12"/>
      <c r="CA44" s="12">
        <v>1</v>
      </c>
      <c r="CB44" s="12"/>
      <c r="CC44" s="12">
        <v>2</v>
      </c>
      <c r="CD44" s="12"/>
      <c r="CE44" s="12">
        <v>2</v>
      </c>
      <c r="CF44" s="12"/>
      <c r="CG44" s="12">
        <v>2</v>
      </c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>
        <f t="shared" si="8"/>
        <v>8</v>
      </c>
      <c r="DH44" s="12">
        <f t="shared" si="14"/>
        <v>8</v>
      </c>
      <c r="DI44" s="12">
        <f t="shared" si="15"/>
        <v>0</v>
      </c>
      <c r="DJ44" s="164">
        <v>0.44</v>
      </c>
    </row>
    <row r="45" spans="1:114" x14ac:dyDescent="0.3">
      <c r="A45" s="15"/>
      <c r="B45" s="14" t="s">
        <v>228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>
        <v>1</v>
      </c>
      <c r="CJ45" s="12"/>
      <c r="CK45" s="12">
        <v>1</v>
      </c>
      <c r="CL45" s="12"/>
      <c r="CM45" s="12">
        <v>2</v>
      </c>
      <c r="CN45" s="12"/>
      <c r="CO45" s="12">
        <v>2</v>
      </c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>
        <f t="shared" si="8"/>
        <v>6</v>
      </c>
      <c r="DH45" s="12">
        <f t="shared" si="14"/>
        <v>6</v>
      </c>
      <c r="DI45" s="12">
        <f t="shared" si="15"/>
        <v>0</v>
      </c>
      <c r="DJ45" s="164">
        <v>0.34</v>
      </c>
    </row>
    <row r="46" spans="1:114" ht="30.6" x14ac:dyDescent="0.3">
      <c r="A46" s="15"/>
      <c r="B46" s="14" t="s">
        <v>229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>
        <v>1</v>
      </c>
      <c r="CJ46" s="12"/>
      <c r="CK46" s="12">
        <v>1</v>
      </c>
      <c r="CL46" s="12"/>
      <c r="CM46" s="12">
        <v>1</v>
      </c>
      <c r="CN46" s="12"/>
      <c r="CO46" s="12">
        <v>1</v>
      </c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>
        <f t="shared" si="8"/>
        <v>4</v>
      </c>
      <c r="DH46" s="12">
        <f t="shared" si="14"/>
        <v>4</v>
      </c>
      <c r="DI46" s="12">
        <f t="shared" si="15"/>
        <v>0</v>
      </c>
      <c r="DJ46" s="164">
        <v>0.23</v>
      </c>
    </row>
    <row r="47" spans="1:114" x14ac:dyDescent="0.3">
      <c r="A47" s="15"/>
      <c r="B47" s="14" t="s">
        <v>230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>
        <v>2</v>
      </c>
      <c r="CV47" s="12"/>
      <c r="CW47" s="12">
        <v>1</v>
      </c>
      <c r="CX47" s="12"/>
      <c r="CY47" s="12"/>
      <c r="CZ47" s="12"/>
      <c r="DA47" s="12"/>
      <c r="DB47" s="12"/>
      <c r="DC47" s="12"/>
      <c r="DD47" s="12"/>
      <c r="DE47" s="12"/>
      <c r="DF47" s="12"/>
      <c r="DG47" s="12">
        <f t="shared" si="8"/>
        <v>3</v>
      </c>
      <c r="DH47" s="12">
        <f t="shared" si="14"/>
        <v>3</v>
      </c>
      <c r="DI47" s="12">
        <f t="shared" si="15"/>
        <v>0</v>
      </c>
      <c r="DJ47" s="164">
        <v>0.17</v>
      </c>
    </row>
    <row r="48" spans="1:114" x14ac:dyDescent="0.3">
      <c r="A48" s="15"/>
      <c r="B48" s="14" t="s">
        <v>231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>
        <v>1</v>
      </c>
      <c r="CR48" s="12"/>
      <c r="CS48" s="12">
        <v>1</v>
      </c>
      <c r="CT48" s="12"/>
      <c r="CU48" s="12">
        <v>2</v>
      </c>
      <c r="CV48" s="12">
        <v>1</v>
      </c>
      <c r="CW48" s="12">
        <v>1</v>
      </c>
      <c r="CX48" s="12"/>
      <c r="CY48" s="12"/>
      <c r="CZ48" s="12"/>
      <c r="DA48" s="12"/>
      <c r="DB48" s="12"/>
      <c r="DC48" s="12"/>
      <c r="DD48" s="12"/>
      <c r="DE48" s="12"/>
      <c r="DF48" s="12"/>
      <c r="DG48" s="12">
        <f t="shared" si="8"/>
        <v>6</v>
      </c>
      <c r="DH48" s="12">
        <f t="shared" si="14"/>
        <v>5</v>
      </c>
      <c r="DI48" s="12">
        <f t="shared" si="15"/>
        <v>1</v>
      </c>
      <c r="DJ48" s="164">
        <v>0.34</v>
      </c>
    </row>
    <row r="49" spans="1:114" x14ac:dyDescent="0.3">
      <c r="A49" s="15"/>
      <c r="B49" s="14" t="s">
        <v>417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>
        <v>1</v>
      </c>
      <c r="AU49" s="12"/>
      <c r="AV49" s="12">
        <v>1</v>
      </c>
      <c r="AW49" s="12"/>
      <c r="AX49" s="12">
        <v>1</v>
      </c>
      <c r="AY49" s="12"/>
      <c r="AZ49" s="12">
        <v>1</v>
      </c>
      <c r="BA49" s="12"/>
      <c r="BB49" s="12">
        <v>1</v>
      </c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>
        <v>1</v>
      </c>
      <c r="CW49" s="12"/>
      <c r="CX49" s="12">
        <v>1</v>
      </c>
      <c r="CY49" s="12"/>
      <c r="CZ49" s="12"/>
      <c r="DA49" s="12"/>
      <c r="DB49" s="12"/>
      <c r="DC49" s="12"/>
      <c r="DD49" s="12"/>
      <c r="DE49" s="12"/>
      <c r="DF49" s="12"/>
      <c r="DG49" s="12">
        <f t="shared" si="8"/>
        <v>7</v>
      </c>
      <c r="DH49" s="12">
        <f t="shared" si="14"/>
        <v>0</v>
      </c>
      <c r="DI49" s="12">
        <f t="shared" si="15"/>
        <v>7</v>
      </c>
      <c r="DJ49" s="164">
        <v>0.39</v>
      </c>
    </row>
    <row r="50" spans="1:114" x14ac:dyDescent="0.3">
      <c r="A50" s="15"/>
      <c r="B50" s="14" t="s">
        <v>232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>
        <v>1</v>
      </c>
      <c r="CZ50" s="12"/>
      <c r="DA50" s="12">
        <v>1</v>
      </c>
      <c r="DB50" s="12"/>
      <c r="DC50" s="12">
        <v>3</v>
      </c>
      <c r="DD50" s="12">
        <v>1</v>
      </c>
      <c r="DE50" s="12">
        <v>2</v>
      </c>
      <c r="DF50" s="12">
        <v>2</v>
      </c>
      <c r="DG50" s="12">
        <f t="shared" si="8"/>
        <v>10</v>
      </c>
      <c r="DH50" s="12">
        <f t="shared" si="14"/>
        <v>7</v>
      </c>
      <c r="DI50" s="12">
        <f t="shared" si="15"/>
        <v>3</v>
      </c>
      <c r="DJ50" s="164">
        <v>0.56000000000000005</v>
      </c>
    </row>
    <row r="51" spans="1:114" x14ac:dyDescent="0.3">
      <c r="A51" s="15"/>
      <c r="B51" s="14" t="s">
        <v>233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>
        <v>1</v>
      </c>
      <c r="DD51" s="12"/>
      <c r="DE51" s="12"/>
      <c r="DF51" s="12"/>
      <c r="DG51" s="12">
        <f t="shared" si="8"/>
        <v>1</v>
      </c>
      <c r="DH51" s="12">
        <f t="shared" si="14"/>
        <v>1</v>
      </c>
      <c r="DI51" s="12">
        <f t="shared" si="15"/>
        <v>0</v>
      </c>
      <c r="DJ51" s="164">
        <v>0.06</v>
      </c>
    </row>
    <row r="52" spans="1:114" ht="20.399999999999999" x14ac:dyDescent="0.3">
      <c r="A52" s="15"/>
      <c r="B52" s="14" t="s">
        <v>415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>
        <v>1</v>
      </c>
      <c r="DE52" s="12"/>
      <c r="DF52" s="12">
        <v>1</v>
      </c>
      <c r="DG52" s="12">
        <f t="shared" si="8"/>
        <v>2</v>
      </c>
      <c r="DH52" s="12">
        <f t="shared" si="14"/>
        <v>0</v>
      </c>
      <c r="DI52" s="12">
        <f t="shared" si="15"/>
        <v>2</v>
      </c>
      <c r="DJ52" s="164">
        <v>0.12</v>
      </c>
    </row>
    <row r="53" spans="1:114" x14ac:dyDescent="0.3">
      <c r="A53" s="15"/>
      <c r="B53" s="14" t="s">
        <v>28</v>
      </c>
      <c r="C53" s="12">
        <v>1</v>
      </c>
      <c r="D53" s="12">
        <v>0</v>
      </c>
      <c r="E53" s="12">
        <v>1</v>
      </c>
      <c r="F53" s="12">
        <v>0</v>
      </c>
      <c r="G53" s="12">
        <v>1</v>
      </c>
      <c r="H53" s="12">
        <v>0</v>
      </c>
      <c r="I53" s="12">
        <v>1</v>
      </c>
      <c r="J53" s="12">
        <v>0</v>
      </c>
      <c r="K53" s="12">
        <v>1</v>
      </c>
      <c r="L53" s="12">
        <v>0</v>
      </c>
      <c r="M53" s="12">
        <v>1</v>
      </c>
      <c r="N53" s="12">
        <v>0</v>
      </c>
      <c r="O53" s="12">
        <v>1</v>
      </c>
      <c r="P53" s="12">
        <v>0</v>
      </c>
      <c r="Q53" s="12">
        <v>1</v>
      </c>
      <c r="R53" s="12">
        <v>0</v>
      </c>
      <c r="S53" s="12">
        <v>1</v>
      </c>
      <c r="T53" s="12">
        <v>0</v>
      </c>
      <c r="U53" s="12">
        <v>1</v>
      </c>
      <c r="V53" s="12">
        <v>0</v>
      </c>
      <c r="W53" s="12">
        <v>1</v>
      </c>
      <c r="X53" s="12">
        <v>0</v>
      </c>
      <c r="Y53" s="12">
        <v>1</v>
      </c>
      <c r="Z53" s="12">
        <v>0</v>
      </c>
      <c r="AA53" s="12">
        <v>1</v>
      </c>
      <c r="AB53" s="12">
        <v>0</v>
      </c>
      <c r="AC53" s="12">
        <v>1</v>
      </c>
      <c r="AD53" s="12">
        <v>0</v>
      </c>
      <c r="AE53" s="12">
        <v>1</v>
      </c>
      <c r="AF53" s="12">
        <v>0</v>
      </c>
      <c r="AG53" s="12">
        <v>1</v>
      </c>
      <c r="AH53" s="12">
        <v>0</v>
      </c>
      <c r="AI53" s="12">
        <v>1</v>
      </c>
      <c r="AJ53" s="12">
        <v>0</v>
      </c>
      <c r="AK53" s="12">
        <v>1</v>
      </c>
      <c r="AL53" s="12">
        <v>0</v>
      </c>
      <c r="AM53" s="12">
        <v>1</v>
      </c>
      <c r="AN53" s="12">
        <v>0</v>
      </c>
      <c r="AO53" s="12">
        <v>1</v>
      </c>
      <c r="AP53" s="12">
        <v>0</v>
      </c>
      <c r="AQ53" s="12">
        <v>1</v>
      </c>
      <c r="AR53" s="12">
        <v>0</v>
      </c>
      <c r="AS53" s="12">
        <v>1</v>
      </c>
      <c r="AT53" s="12"/>
      <c r="AU53" s="12">
        <v>1</v>
      </c>
      <c r="AV53" s="12"/>
      <c r="AW53" s="12">
        <v>1</v>
      </c>
      <c r="AX53" s="12"/>
      <c r="AY53" s="12">
        <v>1</v>
      </c>
      <c r="AZ53" s="12"/>
      <c r="BA53" s="12">
        <v>1</v>
      </c>
      <c r="BB53" s="12"/>
      <c r="BC53" s="12">
        <v>1</v>
      </c>
      <c r="BD53" s="12"/>
      <c r="BE53" s="12">
        <v>1</v>
      </c>
      <c r="BF53" s="12"/>
      <c r="BG53" s="12">
        <v>1</v>
      </c>
      <c r="BH53" s="12"/>
      <c r="BI53" s="12">
        <v>1</v>
      </c>
      <c r="BJ53" s="12"/>
      <c r="BK53" s="12">
        <v>1</v>
      </c>
      <c r="BL53" s="12"/>
      <c r="BM53" s="12">
        <v>1</v>
      </c>
      <c r="BN53" s="12"/>
      <c r="BO53" s="12">
        <v>1</v>
      </c>
      <c r="BP53" s="12"/>
      <c r="BQ53" s="12">
        <v>1</v>
      </c>
      <c r="BR53" s="12"/>
      <c r="BS53" s="12">
        <v>1</v>
      </c>
      <c r="BT53" s="12"/>
      <c r="BU53" s="12">
        <v>1</v>
      </c>
      <c r="BV53" s="12"/>
      <c r="BW53" s="12">
        <v>1</v>
      </c>
      <c r="BX53" s="12"/>
      <c r="BY53" s="12">
        <v>1</v>
      </c>
      <c r="BZ53" s="12"/>
      <c r="CA53" s="12">
        <v>1</v>
      </c>
      <c r="CB53" s="12"/>
      <c r="CC53" s="12">
        <v>1</v>
      </c>
      <c r="CD53" s="12"/>
      <c r="CE53" s="12">
        <v>1</v>
      </c>
      <c r="CF53" s="12"/>
      <c r="CG53" s="12">
        <v>1</v>
      </c>
      <c r="CH53" s="12"/>
      <c r="CI53" s="12">
        <v>1</v>
      </c>
      <c r="CJ53" s="12"/>
      <c r="CK53" s="12">
        <v>1</v>
      </c>
      <c r="CL53" s="12"/>
      <c r="CM53" s="12">
        <v>1</v>
      </c>
      <c r="CN53" s="12"/>
      <c r="CO53" s="12">
        <v>1</v>
      </c>
      <c r="CP53" s="12"/>
      <c r="CQ53" s="12">
        <v>1</v>
      </c>
      <c r="CR53" s="12"/>
      <c r="CS53" s="12">
        <v>1</v>
      </c>
      <c r="CT53" s="12"/>
      <c r="CU53" s="12">
        <v>1</v>
      </c>
      <c r="CV53" s="12"/>
      <c r="CW53" s="12">
        <v>1</v>
      </c>
      <c r="CX53" s="12"/>
      <c r="CY53" s="12">
        <v>1</v>
      </c>
      <c r="CZ53" s="12"/>
      <c r="DA53" s="12">
        <v>1</v>
      </c>
      <c r="DB53" s="12"/>
      <c r="DC53" s="12">
        <v>1</v>
      </c>
      <c r="DD53" s="12"/>
      <c r="DE53" s="12">
        <v>1</v>
      </c>
      <c r="DF53" s="12"/>
      <c r="DG53" s="12">
        <f t="shared" si="8"/>
        <v>54</v>
      </c>
      <c r="DH53" s="12">
        <f t="shared" si="14"/>
        <v>54</v>
      </c>
      <c r="DI53" s="12">
        <f t="shared" si="15"/>
        <v>0</v>
      </c>
      <c r="DJ53" s="164">
        <v>3</v>
      </c>
    </row>
    <row r="54" spans="1:114" x14ac:dyDescent="0.3">
      <c r="A54" s="9">
        <v>5</v>
      </c>
      <c r="B54" s="10" t="s">
        <v>29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>
        <f>AS55+AS56</f>
        <v>2</v>
      </c>
      <c r="AT54" s="11">
        <f>AT55+AT56</f>
        <v>0</v>
      </c>
      <c r="AU54" s="11">
        <f t="shared" ref="AU54:CT54" si="16">AU55+AU56</f>
        <v>2</v>
      </c>
      <c r="AV54" s="11">
        <f t="shared" si="16"/>
        <v>0</v>
      </c>
      <c r="AW54" s="11">
        <f t="shared" si="16"/>
        <v>2</v>
      </c>
      <c r="AX54" s="11">
        <f t="shared" si="16"/>
        <v>0</v>
      </c>
      <c r="AY54" s="11">
        <f t="shared" ref="AY54:AZ54" si="17">AY55+AY56</f>
        <v>2</v>
      </c>
      <c r="AZ54" s="11">
        <f t="shared" si="17"/>
        <v>0</v>
      </c>
      <c r="BA54" s="11">
        <f t="shared" si="16"/>
        <v>2</v>
      </c>
      <c r="BB54" s="11">
        <f t="shared" si="16"/>
        <v>0</v>
      </c>
      <c r="BC54" s="11">
        <f t="shared" si="16"/>
        <v>2</v>
      </c>
      <c r="BD54" s="11">
        <f t="shared" si="16"/>
        <v>0</v>
      </c>
      <c r="BE54" s="11">
        <f t="shared" si="16"/>
        <v>2</v>
      </c>
      <c r="BF54" s="11">
        <f t="shared" si="16"/>
        <v>0</v>
      </c>
      <c r="BG54" s="11">
        <f t="shared" si="16"/>
        <v>2</v>
      </c>
      <c r="BH54" s="11">
        <f t="shared" si="16"/>
        <v>0</v>
      </c>
      <c r="BI54" s="11">
        <f t="shared" ref="BI54:BJ54" si="18">BI55+BI56</f>
        <v>2</v>
      </c>
      <c r="BJ54" s="11">
        <f t="shared" si="18"/>
        <v>0</v>
      </c>
      <c r="BK54" s="11">
        <f t="shared" si="16"/>
        <v>2</v>
      </c>
      <c r="BL54" s="11">
        <f t="shared" si="16"/>
        <v>0</v>
      </c>
      <c r="BM54" s="11">
        <f t="shared" si="16"/>
        <v>2</v>
      </c>
      <c r="BN54" s="11">
        <f t="shared" si="16"/>
        <v>0</v>
      </c>
      <c r="BO54" s="11">
        <f t="shared" si="16"/>
        <v>2</v>
      </c>
      <c r="BP54" s="11">
        <f t="shared" si="16"/>
        <v>0</v>
      </c>
      <c r="BQ54" s="11">
        <f t="shared" si="16"/>
        <v>1</v>
      </c>
      <c r="BR54" s="11">
        <f t="shared" si="16"/>
        <v>0</v>
      </c>
      <c r="BS54" s="11">
        <f t="shared" si="16"/>
        <v>1</v>
      </c>
      <c r="BT54" s="11">
        <f t="shared" si="16"/>
        <v>0</v>
      </c>
      <c r="BU54" s="11">
        <f t="shared" si="16"/>
        <v>1</v>
      </c>
      <c r="BV54" s="11">
        <f t="shared" si="16"/>
        <v>0</v>
      </c>
      <c r="BW54" s="11">
        <f t="shared" si="16"/>
        <v>1</v>
      </c>
      <c r="BX54" s="11">
        <f t="shared" si="16"/>
        <v>0</v>
      </c>
      <c r="BY54" s="11">
        <f t="shared" si="16"/>
        <v>1</v>
      </c>
      <c r="BZ54" s="11">
        <f t="shared" si="16"/>
        <v>0</v>
      </c>
      <c r="CA54" s="11">
        <f t="shared" si="16"/>
        <v>1</v>
      </c>
      <c r="CB54" s="11">
        <f t="shared" si="16"/>
        <v>0</v>
      </c>
      <c r="CC54" s="11">
        <f t="shared" si="16"/>
        <v>2</v>
      </c>
      <c r="CD54" s="11">
        <f t="shared" si="16"/>
        <v>0</v>
      </c>
      <c r="CE54" s="11">
        <f t="shared" ref="CE54:CF54" si="19">CE55+CE56</f>
        <v>2</v>
      </c>
      <c r="CF54" s="11">
        <f t="shared" si="19"/>
        <v>0</v>
      </c>
      <c r="CG54" s="11">
        <f t="shared" si="16"/>
        <v>2</v>
      </c>
      <c r="CH54" s="11">
        <f t="shared" si="16"/>
        <v>0</v>
      </c>
      <c r="CI54" s="11">
        <f t="shared" si="16"/>
        <v>1</v>
      </c>
      <c r="CJ54" s="11">
        <f t="shared" si="16"/>
        <v>0</v>
      </c>
      <c r="CK54" s="11">
        <f t="shared" si="16"/>
        <v>1</v>
      </c>
      <c r="CL54" s="11">
        <f t="shared" si="16"/>
        <v>0</v>
      </c>
      <c r="CM54" s="11">
        <f t="shared" si="16"/>
        <v>1</v>
      </c>
      <c r="CN54" s="11">
        <f t="shared" si="16"/>
        <v>0</v>
      </c>
      <c r="CO54" s="11">
        <f t="shared" si="16"/>
        <v>1</v>
      </c>
      <c r="CP54" s="11">
        <f t="shared" si="16"/>
        <v>0</v>
      </c>
      <c r="CQ54" s="11">
        <f t="shared" si="16"/>
        <v>0</v>
      </c>
      <c r="CR54" s="11">
        <f t="shared" si="16"/>
        <v>0</v>
      </c>
      <c r="CS54" s="11">
        <f t="shared" si="16"/>
        <v>0</v>
      </c>
      <c r="CT54" s="11">
        <f t="shared" si="16"/>
        <v>0</v>
      </c>
      <c r="CU54" s="11">
        <v>1</v>
      </c>
      <c r="CV54" s="11">
        <f>CV55+CV56</f>
        <v>0</v>
      </c>
      <c r="CW54" s="11">
        <v>1</v>
      </c>
      <c r="CX54" s="11">
        <f t="shared" ref="CX54:DB54" si="20">CX55+CX56</f>
        <v>0</v>
      </c>
      <c r="CY54" s="11">
        <f t="shared" si="20"/>
        <v>0</v>
      </c>
      <c r="CZ54" s="11">
        <f t="shared" si="20"/>
        <v>0</v>
      </c>
      <c r="DA54" s="11">
        <f t="shared" si="20"/>
        <v>0</v>
      </c>
      <c r="DB54" s="11">
        <f t="shared" si="20"/>
        <v>0</v>
      </c>
      <c r="DC54" s="11">
        <v>1</v>
      </c>
      <c r="DD54" s="11">
        <f>DD55+DD56</f>
        <v>0</v>
      </c>
      <c r="DE54" s="11">
        <v>1</v>
      </c>
      <c r="DF54" s="11">
        <f>DF55+DF56</f>
        <v>0</v>
      </c>
      <c r="DG54" s="9">
        <f t="shared" si="8"/>
        <v>44</v>
      </c>
      <c r="DH54" s="9">
        <f t="shared" si="14"/>
        <v>44</v>
      </c>
      <c r="DI54" s="9">
        <f t="shared" si="15"/>
        <v>0</v>
      </c>
      <c r="DJ54" s="126">
        <f>DJ55+DJ56+DJ57</f>
        <v>2.4700000000000002</v>
      </c>
    </row>
    <row r="55" spans="1:114" x14ac:dyDescent="0.3">
      <c r="A55" s="15"/>
      <c r="B55" s="14" t="s">
        <v>30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>
        <v>1</v>
      </c>
      <c r="AT55" s="12"/>
      <c r="AU55" s="12">
        <v>1</v>
      </c>
      <c r="AV55" s="12"/>
      <c r="AW55" s="12">
        <v>1</v>
      </c>
      <c r="AX55" s="12"/>
      <c r="AY55" s="12">
        <v>1</v>
      </c>
      <c r="AZ55" s="12"/>
      <c r="BA55" s="12">
        <v>1</v>
      </c>
      <c r="BB55" s="12"/>
      <c r="BC55" s="12">
        <v>1</v>
      </c>
      <c r="BD55" s="12"/>
      <c r="BE55" s="12">
        <v>1</v>
      </c>
      <c r="BF55" s="12"/>
      <c r="BG55" s="12">
        <v>1</v>
      </c>
      <c r="BH55" s="12"/>
      <c r="BI55" s="12">
        <v>1</v>
      </c>
      <c r="BJ55" s="12"/>
      <c r="BK55" s="12">
        <v>1</v>
      </c>
      <c r="BL55" s="12"/>
      <c r="BM55" s="12">
        <v>1</v>
      </c>
      <c r="BN55" s="12"/>
      <c r="BO55" s="12">
        <v>1</v>
      </c>
      <c r="BP55" s="12"/>
      <c r="BQ55" s="12">
        <v>0.5</v>
      </c>
      <c r="BR55" s="12"/>
      <c r="BS55" s="12">
        <v>0.5</v>
      </c>
      <c r="BT55" s="12"/>
      <c r="BU55" s="12">
        <v>0.5</v>
      </c>
      <c r="BV55" s="12"/>
      <c r="BW55" s="12">
        <v>0.5</v>
      </c>
      <c r="BX55" s="12"/>
      <c r="BY55" s="12">
        <v>0.5</v>
      </c>
      <c r="BZ55" s="12"/>
      <c r="CA55" s="12">
        <v>0.5</v>
      </c>
      <c r="CB55" s="12"/>
      <c r="CC55" s="12">
        <v>1</v>
      </c>
      <c r="CD55" s="12"/>
      <c r="CE55" s="12">
        <v>1</v>
      </c>
      <c r="CF55" s="12"/>
      <c r="CG55" s="12">
        <v>1</v>
      </c>
      <c r="CH55" s="12"/>
      <c r="CI55" s="12">
        <v>0.5</v>
      </c>
      <c r="CJ55" s="12"/>
      <c r="CK55" s="12">
        <v>0.5</v>
      </c>
      <c r="CL55" s="12"/>
      <c r="CM55" s="12">
        <v>0.5</v>
      </c>
      <c r="CN55" s="12"/>
      <c r="CO55" s="12">
        <v>0.5</v>
      </c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>
        <f t="shared" si="8"/>
        <v>20</v>
      </c>
      <c r="DH55" s="12">
        <f t="shared" si="14"/>
        <v>20</v>
      </c>
      <c r="DI55" s="12">
        <f t="shared" si="15"/>
        <v>0</v>
      </c>
      <c r="DJ55" s="164">
        <v>1.1200000000000001</v>
      </c>
    </row>
    <row r="56" spans="1:114" x14ac:dyDescent="0.3">
      <c r="A56" s="15"/>
      <c r="B56" s="14" t="s">
        <v>31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>
        <v>1</v>
      </c>
      <c r="AT56" s="12"/>
      <c r="AU56" s="12">
        <v>1</v>
      </c>
      <c r="AV56" s="12"/>
      <c r="AW56" s="12">
        <v>1</v>
      </c>
      <c r="AX56" s="12"/>
      <c r="AY56" s="12">
        <v>1</v>
      </c>
      <c r="AZ56" s="12"/>
      <c r="BA56" s="12">
        <v>1</v>
      </c>
      <c r="BB56" s="12"/>
      <c r="BC56" s="12">
        <v>1</v>
      </c>
      <c r="BD56" s="12"/>
      <c r="BE56" s="12">
        <v>1</v>
      </c>
      <c r="BF56" s="12"/>
      <c r="BG56" s="12">
        <v>1</v>
      </c>
      <c r="BH56" s="12"/>
      <c r="BI56" s="12">
        <v>1</v>
      </c>
      <c r="BJ56" s="12"/>
      <c r="BK56" s="12">
        <v>1</v>
      </c>
      <c r="BL56" s="12"/>
      <c r="BM56" s="12">
        <v>1</v>
      </c>
      <c r="BN56" s="12"/>
      <c r="BO56" s="12">
        <v>1</v>
      </c>
      <c r="BP56" s="12"/>
      <c r="BQ56" s="12">
        <v>0.5</v>
      </c>
      <c r="BR56" s="12"/>
      <c r="BS56" s="12">
        <v>0.5</v>
      </c>
      <c r="BT56" s="12"/>
      <c r="BU56" s="12">
        <v>0.5</v>
      </c>
      <c r="BV56" s="12"/>
      <c r="BW56" s="12">
        <v>0.5</v>
      </c>
      <c r="BX56" s="12"/>
      <c r="BY56" s="12">
        <v>0.5</v>
      </c>
      <c r="BZ56" s="12"/>
      <c r="CA56" s="12">
        <v>0.5</v>
      </c>
      <c r="CB56" s="12"/>
      <c r="CC56" s="12">
        <v>1</v>
      </c>
      <c r="CD56" s="12"/>
      <c r="CE56" s="12">
        <v>1</v>
      </c>
      <c r="CF56" s="12"/>
      <c r="CG56" s="12">
        <v>1</v>
      </c>
      <c r="CH56" s="12"/>
      <c r="CI56" s="12">
        <v>0.5</v>
      </c>
      <c r="CJ56" s="12"/>
      <c r="CK56" s="12">
        <v>0.5</v>
      </c>
      <c r="CL56" s="12"/>
      <c r="CM56" s="12">
        <v>0.5</v>
      </c>
      <c r="CN56" s="12"/>
      <c r="CO56" s="12">
        <v>0.5</v>
      </c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>
        <f t="shared" si="8"/>
        <v>20</v>
      </c>
      <c r="DH56" s="12">
        <f t="shared" si="14"/>
        <v>20</v>
      </c>
      <c r="DI56" s="12">
        <f t="shared" si="15"/>
        <v>0</v>
      </c>
      <c r="DJ56" s="164">
        <v>1.1200000000000001</v>
      </c>
    </row>
    <row r="57" spans="1:114" x14ac:dyDescent="0.3">
      <c r="A57" s="15"/>
      <c r="B57" s="14" t="s">
        <v>234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>
        <v>1</v>
      </c>
      <c r="CV57" s="12"/>
      <c r="CW57" s="12">
        <v>1</v>
      </c>
      <c r="CX57" s="12"/>
      <c r="CY57" s="12"/>
      <c r="CZ57" s="12"/>
      <c r="DA57" s="12"/>
      <c r="DB57" s="12"/>
      <c r="DC57" s="12">
        <v>1</v>
      </c>
      <c r="DD57" s="12"/>
      <c r="DE57" s="12">
        <v>1</v>
      </c>
      <c r="DF57" s="12"/>
      <c r="DG57" s="12">
        <f t="shared" si="8"/>
        <v>4</v>
      </c>
      <c r="DH57" s="12">
        <f t="shared" si="14"/>
        <v>4</v>
      </c>
      <c r="DI57" s="12">
        <f t="shared" si="15"/>
        <v>0</v>
      </c>
      <c r="DJ57" s="164">
        <v>0.23</v>
      </c>
    </row>
    <row r="58" spans="1:114" ht="30.6" x14ac:dyDescent="0.3">
      <c r="A58" s="9">
        <v>6</v>
      </c>
      <c r="B58" s="10" t="s">
        <v>32</v>
      </c>
      <c r="C58" s="11">
        <v>2</v>
      </c>
      <c r="D58" s="11">
        <v>0</v>
      </c>
      <c r="E58" s="11">
        <v>2</v>
      </c>
      <c r="F58" s="11">
        <v>0</v>
      </c>
      <c r="G58" s="11">
        <v>2</v>
      </c>
      <c r="H58" s="11">
        <v>0</v>
      </c>
      <c r="I58" s="11">
        <v>2</v>
      </c>
      <c r="J58" s="11">
        <v>0</v>
      </c>
      <c r="K58" s="11">
        <v>2</v>
      </c>
      <c r="L58" s="11">
        <v>0</v>
      </c>
      <c r="M58" s="11">
        <v>2</v>
      </c>
      <c r="N58" s="11">
        <v>0</v>
      </c>
      <c r="O58" s="11">
        <v>2</v>
      </c>
      <c r="P58" s="11">
        <v>0</v>
      </c>
      <c r="Q58" s="11">
        <v>2</v>
      </c>
      <c r="R58" s="11">
        <v>0</v>
      </c>
      <c r="S58" s="11">
        <v>2</v>
      </c>
      <c r="T58" s="11">
        <v>0</v>
      </c>
      <c r="U58" s="11">
        <v>2</v>
      </c>
      <c r="V58" s="11">
        <v>0</v>
      </c>
      <c r="W58" s="11">
        <v>2</v>
      </c>
      <c r="X58" s="11">
        <v>0</v>
      </c>
      <c r="Y58" s="11">
        <v>2</v>
      </c>
      <c r="Z58" s="11">
        <v>0</v>
      </c>
      <c r="AA58" s="11">
        <v>2</v>
      </c>
      <c r="AB58" s="11">
        <v>0</v>
      </c>
      <c r="AC58" s="11">
        <v>2</v>
      </c>
      <c r="AD58" s="11">
        <v>0</v>
      </c>
      <c r="AE58" s="11">
        <v>2</v>
      </c>
      <c r="AF58" s="11">
        <v>0</v>
      </c>
      <c r="AG58" s="11">
        <v>2</v>
      </c>
      <c r="AH58" s="11">
        <v>0</v>
      </c>
      <c r="AI58" s="11">
        <v>2</v>
      </c>
      <c r="AJ58" s="11">
        <v>0</v>
      </c>
      <c r="AK58" s="11">
        <v>2</v>
      </c>
      <c r="AL58" s="11">
        <v>0</v>
      </c>
      <c r="AM58" s="11">
        <v>2</v>
      </c>
      <c r="AN58" s="11">
        <v>0</v>
      </c>
      <c r="AO58" s="11">
        <v>2</v>
      </c>
      <c r="AP58" s="11">
        <v>0</v>
      </c>
      <c r="AQ58" s="11">
        <v>2</v>
      </c>
      <c r="AR58" s="11">
        <v>0</v>
      </c>
      <c r="AS58" s="11">
        <f>AS59</f>
        <v>2</v>
      </c>
      <c r="AT58" s="11">
        <f>AT59</f>
        <v>0</v>
      </c>
      <c r="AU58" s="11">
        <f t="shared" ref="AU58:DF58" si="21">AU59</f>
        <v>2</v>
      </c>
      <c r="AV58" s="11">
        <f t="shared" si="21"/>
        <v>0</v>
      </c>
      <c r="AW58" s="11">
        <f t="shared" si="21"/>
        <v>2</v>
      </c>
      <c r="AX58" s="11">
        <f t="shared" si="21"/>
        <v>0</v>
      </c>
      <c r="AY58" s="11">
        <f t="shared" si="21"/>
        <v>2</v>
      </c>
      <c r="AZ58" s="11">
        <f t="shared" si="21"/>
        <v>0</v>
      </c>
      <c r="BA58" s="11">
        <f t="shared" si="21"/>
        <v>2</v>
      </c>
      <c r="BB58" s="11">
        <f t="shared" si="21"/>
        <v>0</v>
      </c>
      <c r="BC58" s="11">
        <f t="shared" si="21"/>
        <v>2</v>
      </c>
      <c r="BD58" s="11">
        <f t="shared" si="21"/>
        <v>0</v>
      </c>
      <c r="BE58" s="11">
        <f t="shared" si="21"/>
        <v>2</v>
      </c>
      <c r="BF58" s="11">
        <f t="shared" si="21"/>
        <v>0</v>
      </c>
      <c r="BG58" s="11">
        <f t="shared" si="21"/>
        <v>2</v>
      </c>
      <c r="BH58" s="11">
        <f t="shared" si="21"/>
        <v>0</v>
      </c>
      <c r="BI58" s="11">
        <f t="shared" si="21"/>
        <v>2</v>
      </c>
      <c r="BJ58" s="11">
        <f t="shared" si="21"/>
        <v>0</v>
      </c>
      <c r="BK58" s="11">
        <f t="shared" si="21"/>
        <v>2</v>
      </c>
      <c r="BL58" s="11">
        <f t="shared" si="21"/>
        <v>0</v>
      </c>
      <c r="BM58" s="11">
        <f t="shared" si="21"/>
        <v>2</v>
      </c>
      <c r="BN58" s="11">
        <f t="shared" si="21"/>
        <v>0</v>
      </c>
      <c r="BO58" s="11">
        <f t="shared" si="21"/>
        <v>2</v>
      </c>
      <c r="BP58" s="11">
        <f t="shared" si="21"/>
        <v>0</v>
      </c>
      <c r="BQ58" s="11">
        <f t="shared" si="21"/>
        <v>1</v>
      </c>
      <c r="BR58" s="11">
        <f t="shared" si="21"/>
        <v>0</v>
      </c>
      <c r="BS58" s="11">
        <f t="shared" si="21"/>
        <v>1</v>
      </c>
      <c r="BT58" s="11">
        <f t="shared" si="21"/>
        <v>0</v>
      </c>
      <c r="BU58" s="11">
        <f t="shared" si="21"/>
        <v>1</v>
      </c>
      <c r="BV58" s="11">
        <f t="shared" si="21"/>
        <v>0</v>
      </c>
      <c r="BW58" s="11">
        <f t="shared" si="21"/>
        <v>1</v>
      </c>
      <c r="BX58" s="11">
        <f t="shared" si="21"/>
        <v>0</v>
      </c>
      <c r="BY58" s="11">
        <f t="shared" si="21"/>
        <v>1</v>
      </c>
      <c r="BZ58" s="11">
        <f t="shared" si="21"/>
        <v>0</v>
      </c>
      <c r="CA58" s="11">
        <f t="shared" si="21"/>
        <v>1</v>
      </c>
      <c r="CB58" s="11">
        <f t="shared" si="21"/>
        <v>0</v>
      </c>
      <c r="CC58" s="11">
        <f t="shared" si="21"/>
        <v>1</v>
      </c>
      <c r="CD58" s="11">
        <f t="shared" si="21"/>
        <v>0</v>
      </c>
      <c r="CE58" s="11">
        <f t="shared" si="21"/>
        <v>1</v>
      </c>
      <c r="CF58" s="11">
        <f t="shared" si="21"/>
        <v>0</v>
      </c>
      <c r="CG58" s="11">
        <f t="shared" si="21"/>
        <v>1</v>
      </c>
      <c r="CH58" s="11">
        <f t="shared" si="21"/>
        <v>0</v>
      </c>
      <c r="CI58" s="11">
        <f t="shared" si="21"/>
        <v>2</v>
      </c>
      <c r="CJ58" s="11">
        <f t="shared" si="21"/>
        <v>0</v>
      </c>
      <c r="CK58" s="11">
        <f t="shared" si="21"/>
        <v>2</v>
      </c>
      <c r="CL58" s="11">
        <f t="shared" si="21"/>
        <v>0</v>
      </c>
      <c r="CM58" s="11">
        <f t="shared" si="21"/>
        <v>1</v>
      </c>
      <c r="CN58" s="11">
        <f t="shared" si="21"/>
        <v>0</v>
      </c>
      <c r="CO58" s="11">
        <f t="shared" si="21"/>
        <v>1</v>
      </c>
      <c r="CP58" s="11">
        <f t="shared" si="21"/>
        <v>0</v>
      </c>
      <c r="CQ58" s="11">
        <f t="shared" si="21"/>
        <v>1</v>
      </c>
      <c r="CR58" s="11">
        <f t="shared" si="21"/>
        <v>0</v>
      </c>
      <c r="CS58" s="11">
        <f t="shared" si="21"/>
        <v>1</v>
      </c>
      <c r="CT58" s="11">
        <f t="shared" si="21"/>
        <v>0</v>
      </c>
      <c r="CU58" s="11">
        <f t="shared" si="21"/>
        <v>1</v>
      </c>
      <c r="CV58" s="11">
        <f t="shared" si="21"/>
        <v>0</v>
      </c>
      <c r="CW58" s="11">
        <f t="shared" si="21"/>
        <v>1</v>
      </c>
      <c r="CX58" s="11">
        <f t="shared" si="21"/>
        <v>0</v>
      </c>
      <c r="CY58" s="11">
        <f t="shared" si="21"/>
        <v>1</v>
      </c>
      <c r="CZ58" s="11">
        <f t="shared" si="21"/>
        <v>0</v>
      </c>
      <c r="DA58" s="11">
        <f t="shared" si="21"/>
        <v>1</v>
      </c>
      <c r="DB58" s="11">
        <f t="shared" si="21"/>
        <v>0</v>
      </c>
      <c r="DC58" s="11">
        <f t="shared" si="21"/>
        <v>1</v>
      </c>
      <c r="DD58" s="11">
        <f t="shared" si="21"/>
        <v>0</v>
      </c>
      <c r="DE58" s="11">
        <f t="shared" si="21"/>
        <v>1</v>
      </c>
      <c r="DF58" s="11">
        <f t="shared" si="21"/>
        <v>0</v>
      </c>
      <c r="DG58" s="9">
        <f t="shared" si="8"/>
        <v>89</v>
      </c>
      <c r="DH58" s="9">
        <f t="shared" si="14"/>
        <v>89</v>
      </c>
      <c r="DI58" s="9">
        <f t="shared" si="15"/>
        <v>0</v>
      </c>
      <c r="DJ58" s="126">
        <f>DJ59</f>
        <v>5.0599999999999996</v>
      </c>
    </row>
    <row r="59" spans="1:114" ht="20.399999999999999" x14ac:dyDescent="0.3">
      <c r="A59" s="13"/>
      <c r="B59" s="14" t="s">
        <v>542</v>
      </c>
      <c r="C59" s="12">
        <v>2</v>
      </c>
      <c r="D59" s="12">
        <v>0</v>
      </c>
      <c r="E59" s="12">
        <v>2</v>
      </c>
      <c r="F59" s="12">
        <v>0</v>
      </c>
      <c r="G59" s="12">
        <v>2</v>
      </c>
      <c r="H59" s="12">
        <v>0</v>
      </c>
      <c r="I59" s="12">
        <v>2</v>
      </c>
      <c r="J59" s="12">
        <v>0</v>
      </c>
      <c r="K59" s="12">
        <v>2</v>
      </c>
      <c r="L59" s="12">
        <v>0</v>
      </c>
      <c r="M59" s="12">
        <v>2</v>
      </c>
      <c r="N59" s="12">
        <v>0</v>
      </c>
      <c r="O59" s="12">
        <v>2</v>
      </c>
      <c r="P59" s="12">
        <v>0</v>
      </c>
      <c r="Q59" s="12">
        <v>2</v>
      </c>
      <c r="R59" s="12">
        <v>0</v>
      </c>
      <c r="S59" s="12">
        <v>2</v>
      </c>
      <c r="T59" s="12">
        <v>0</v>
      </c>
      <c r="U59" s="12">
        <v>2</v>
      </c>
      <c r="V59" s="12">
        <v>0</v>
      </c>
      <c r="W59" s="12">
        <v>2</v>
      </c>
      <c r="X59" s="12">
        <v>0</v>
      </c>
      <c r="Y59" s="12">
        <v>2</v>
      </c>
      <c r="Z59" s="12">
        <v>0</v>
      </c>
      <c r="AA59" s="12">
        <v>2</v>
      </c>
      <c r="AB59" s="12">
        <v>0</v>
      </c>
      <c r="AC59" s="12">
        <v>2</v>
      </c>
      <c r="AD59" s="12">
        <v>0</v>
      </c>
      <c r="AE59" s="12">
        <v>2</v>
      </c>
      <c r="AF59" s="12">
        <v>0</v>
      </c>
      <c r="AG59" s="12">
        <v>2</v>
      </c>
      <c r="AH59" s="12">
        <v>0</v>
      </c>
      <c r="AI59" s="12">
        <v>2</v>
      </c>
      <c r="AJ59" s="12">
        <v>0</v>
      </c>
      <c r="AK59" s="12">
        <v>2</v>
      </c>
      <c r="AL59" s="12">
        <v>0</v>
      </c>
      <c r="AM59" s="12">
        <v>2</v>
      </c>
      <c r="AN59" s="12">
        <v>0</v>
      </c>
      <c r="AO59" s="12">
        <v>2</v>
      </c>
      <c r="AP59" s="12">
        <v>0</v>
      </c>
      <c r="AQ59" s="12">
        <v>2</v>
      </c>
      <c r="AR59" s="12">
        <v>0</v>
      </c>
      <c r="AS59" s="12">
        <v>2</v>
      </c>
      <c r="AT59" s="12"/>
      <c r="AU59" s="12">
        <v>2</v>
      </c>
      <c r="AV59" s="12"/>
      <c r="AW59" s="12">
        <v>2</v>
      </c>
      <c r="AX59" s="12"/>
      <c r="AY59" s="12">
        <v>2</v>
      </c>
      <c r="AZ59" s="12"/>
      <c r="BA59" s="12">
        <v>2</v>
      </c>
      <c r="BB59" s="12"/>
      <c r="BC59" s="12">
        <v>2</v>
      </c>
      <c r="BD59" s="12"/>
      <c r="BE59" s="12">
        <v>2</v>
      </c>
      <c r="BF59" s="12"/>
      <c r="BG59" s="12">
        <v>2</v>
      </c>
      <c r="BH59" s="12"/>
      <c r="BI59" s="12">
        <v>2</v>
      </c>
      <c r="BJ59" s="12"/>
      <c r="BK59" s="12">
        <v>2</v>
      </c>
      <c r="BL59" s="12"/>
      <c r="BM59" s="12">
        <v>2</v>
      </c>
      <c r="BN59" s="12"/>
      <c r="BO59" s="12">
        <v>2</v>
      </c>
      <c r="BP59" s="12"/>
      <c r="BQ59" s="12">
        <v>1</v>
      </c>
      <c r="BR59" s="12"/>
      <c r="BS59" s="12">
        <v>1</v>
      </c>
      <c r="BT59" s="12"/>
      <c r="BU59" s="12">
        <v>1</v>
      </c>
      <c r="BV59" s="12"/>
      <c r="BW59" s="12">
        <v>1</v>
      </c>
      <c r="BX59" s="12"/>
      <c r="BY59" s="12">
        <v>1</v>
      </c>
      <c r="BZ59" s="12"/>
      <c r="CA59" s="12">
        <v>1</v>
      </c>
      <c r="CB59" s="12"/>
      <c r="CC59" s="12">
        <v>1</v>
      </c>
      <c r="CD59" s="12"/>
      <c r="CE59" s="12">
        <v>1</v>
      </c>
      <c r="CF59" s="12"/>
      <c r="CG59" s="12">
        <v>1</v>
      </c>
      <c r="CH59" s="12"/>
      <c r="CI59" s="12">
        <v>2</v>
      </c>
      <c r="CJ59" s="12"/>
      <c r="CK59" s="12">
        <v>2</v>
      </c>
      <c r="CL59" s="12"/>
      <c r="CM59" s="12">
        <v>1</v>
      </c>
      <c r="CN59" s="12"/>
      <c r="CO59" s="12">
        <v>1</v>
      </c>
      <c r="CP59" s="12"/>
      <c r="CQ59" s="12">
        <v>1</v>
      </c>
      <c r="CR59" s="12"/>
      <c r="CS59" s="12">
        <v>1</v>
      </c>
      <c r="CT59" s="12"/>
      <c r="CU59" s="12">
        <v>1</v>
      </c>
      <c r="CV59" s="12"/>
      <c r="CW59" s="12">
        <v>1</v>
      </c>
      <c r="CX59" s="12"/>
      <c r="CY59" s="12">
        <v>1</v>
      </c>
      <c r="CZ59" s="12"/>
      <c r="DA59" s="12">
        <v>1</v>
      </c>
      <c r="DB59" s="12"/>
      <c r="DC59" s="12">
        <v>1</v>
      </c>
      <c r="DD59" s="12"/>
      <c r="DE59" s="12">
        <v>1</v>
      </c>
      <c r="DF59" s="12"/>
      <c r="DG59" s="12">
        <f t="shared" si="8"/>
        <v>89</v>
      </c>
      <c r="DH59" s="12">
        <f t="shared" si="14"/>
        <v>89</v>
      </c>
      <c r="DI59" s="12">
        <f t="shared" si="15"/>
        <v>0</v>
      </c>
      <c r="DJ59" s="164">
        <v>5.0599999999999996</v>
      </c>
    </row>
    <row r="60" spans="1:114" x14ac:dyDescent="0.3">
      <c r="A60" s="9">
        <v>7</v>
      </c>
      <c r="B60" s="10" t="s">
        <v>33</v>
      </c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>
        <f>AS61+AS64+AS65</f>
        <v>2</v>
      </c>
      <c r="AT60" s="11">
        <f>AT61+AT64+AT65</f>
        <v>0</v>
      </c>
      <c r="AU60" s="11">
        <f t="shared" ref="AU60:BX60" si="22">AU61+AU64+AU65</f>
        <v>2</v>
      </c>
      <c r="AV60" s="11"/>
      <c r="AW60" s="11">
        <f t="shared" si="22"/>
        <v>2</v>
      </c>
      <c r="AX60" s="11">
        <f t="shared" si="22"/>
        <v>0</v>
      </c>
      <c r="AY60" s="11">
        <f t="shared" ref="AY60:AZ60" si="23">AY61+AY64+AY65</f>
        <v>2</v>
      </c>
      <c r="AZ60" s="11">
        <f t="shared" si="23"/>
        <v>0</v>
      </c>
      <c r="BA60" s="11">
        <f t="shared" si="22"/>
        <v>2</v>
      </c>
      <c r="BB60" s="11">
        <f t="shared" si="22"/>
        <v>0</v>
      </c>
      <c r="BC60" s="11">
        <f t="shared" si="22"/>
        <v>2</v>
      </c>
      <c r="BD60" s="11">
        <f t="shared" si="22"/>
        <v>0</v>
      </c>
      <c r="BE60" s="11">
        <f t="shared" si="22"/>
        <v>2</v>
      </c>
      <c r="BF60" s="11">
        <f t="shared" si="22"/>
        <v>0</v>
      </c>
      <c r="BG60" s="11">
        <f t="shared" si="22"/>
        <v>2</v>
      </c>
      <c r="BH60" s="11">
        <f t="shared" si="22"/>
        <v>0</v>
      </c>
      <c r="BI60" s="11">
        <f t="shared" ref="BI60:BJ60" si="24">BI61+BI64+BI65</f>
        <v>2</v>
      </c>
      <c r="BJ60" s="11">
        <f t="shared" si="24"/>
        <v>0</v>
      </c>
      <c r="BK60" s="11">
        <f t="shared" si="22"/>
        <v>2</v>
      </c>
      <c r="BL60" s="11">
        <f t="shared" si="22"/>
        <v>0</v>
      </c>
      <c r="BM60" s="11">
        <f t="shared" si="22"/>
        <v>2</v>
      </c>
      <c r="BN60" s="11">
        <f t="shared" si="22"/>
        <v>0</v>
      </c>
      <c r="BO60" s="11">
        <f t="shared" si="22"/>
        <v>2</v>
      </c>
      <c r="BP60" s="11">
        <f t="shared" si="22"/>
        <v>0</v>
      </c>
      <c r="BQ60" s="11">
        <f t="shared" si="22"/>
        <v>1</v>
      </c>
      <c r="BR60" s="11">
        <f t="shared" si="22"/>
        <v>0</v>
      </c>
      <c r="BS60" s="11">
        <f t="shared" si="22"/>
        <v>1</v>
      </c>
      <c r="BT60" s="11">
        <f t="shared" si="22"/>
        <v>0</v>
      </c>
      <c r="BU60" s="11">
        <f t="shared" si="22"/>
        <v>1</v>
      </c>
      <c r="BV60" s="11">
        <f t="shared" si="22"/>
        <v>0</v>
      </c>
      <c r="BW60" s="11">
        <f t="shared" si="22"/>
        <v>1</v>
      </c>
      <c r="BX60" s="11">
        <f t="shared" si="22"/>
        <v>0</v>
      </c>
      <c r="BY60" s="11">
        <f>BY61+BY62+BY63+BY64+BY65</f>
        <v>3</v>
      </c>
      <c r="BZ60" s="11">
        <f>BZ61+BZ64+BZ65</f>
        <v>0</v>
      </c>
      <c r="CA60" s="11">
        <f>CA61+CA62+CA63+CA64+CA65</f>
        <v>3</v>
      </c>
      <c r="CB60" s="11">
        <f>CB61+CB64+CB65</f>
        <v>0</v>
      </c>
      <c r="CC60" s="11">
        <f>CC61+CC62+CC63+CC64+CC65</f>
        <v>2</v>
      </c>
      <c r="CD60" s="11">
        <f>CD61+CD64+CD65</f>
        <v>0</v>
      </c>
      <c r="CE60" s="11">
        <f>CE61+CE62+CE63+CE64+CE65</f>
        <v>2</v>
      </c>
      <c r="CF60" s="11">
        <f>CF61+CF64+CF65</f>
        <v>0</v>
      </c>
      <c r="CG60" s="11">
        <f>CG61+CG62+CG63+CG64+CG65</f>
        <v>2</v>
      </c>
      <c r="CH60" s="11">
        <f>CH61+CH64+CH65</f>
        <v>0</v>
      </c>
      <c r="CI60" s="11">
        <f>CI61+CI62+CI63+CI64+CI65</f>
        <v>2</v>
      </c>
      <c r="CJ60" s="11">
        <v>1</v>
      </c>
      <c r="CK60" s="11">
        <f>CK61+CK62+CK63+CK64+CK65</f>
        <v>2</v>
      </c>
      <c r="CL60" s="11">
        <f>CL61+CL64+CL65</f>
        <v>0</v>
      </c>
      <c r="CM60" s="11">
        <f>CM61+CM62+CM63+CM64+CM65</f>
        <v>1</v>
      </c>
      <c r="CN60" s="11">
        <f>CN61+CN64+CN65</f>
        <v>0</v>
      </c>
      <c r="CO60" s="11">
        <f>CO61+CO62+CO63+CO64+CO65</f>
        <v>1</v>
      </c>
      <c r="CP60" s="11">
        <f>CP61+CP64+CP65</f>
        <v>0</v>
      </c>
      <c r="CQ60" s="11">
        <f>CQ61+CQ62+CQ63+CQ64+CQ65</f>
        <v>4</v>
      </c>
      <c r="CR60" s="11"/>
      <c r="CS60" s="11">
        <f>CS61+CS62+CS63+CS64+CS65</f>
        <v>2</v>
      </c>
      <c r="CT60" s="11">
        <f>CT61+CT64+CT65</f>
        <v>0</v>
      </c>
      <c r="CU60" s="11">
        <f>CU61+CU62+CU63+CU64+CU65</f>
        <v>2</v>
      </c>
      <c r="CV60" s="11">
        <f>CV61+CV64+CV65</f>
        <v>0</v>
      </c>
      <c r="CW60" s="11">
        <f>CW61+CW62+CW63+CW64+CW65</f>
        <v>1</v>
      </c>
      <c r="CX60" s="11">
        <f>CX61+CX64+CX65</f>
        <v>0</v>
      </c>
      <c r="CY60" s="11">
        <f>CY61+CY62+CY63+CY64+CY65</f>
        <v>4</v>
      </c>
      <c r="CZ60" s="11">
        <v>0</v>
      </c>
      <c r="DA60" s="11">
        <f>DA61+DA62+DA63+DA64+DA65</f>
        <v>1</v>
      </c>
      <c r="DB60" s="11">
        <f>DB61+DB64+DB65</f>
        <v>0</v>
      </c>
      <c r="DC60" s="11">
        <f>DC61+DC62+DC63+DC64+DC65</f>
        <v>1</v>
      </c>
      <c r="DD60" s="11">
        <f>DD61+DD64+DD65</f>
        <v>0</v>
      </c>
      <c r="DE60" s="11">
        <f>DE61+DE62+DE63+DE64+DE65</f>
        <v>1</v>
      </c>
      <c r="DF60" s="11">
        <f>DF61+DF64+DF65</f>
        <v>0</v>
      </c>
      <c r="DG60" s="9">
        <f t="shared" si="8"/>
        <v>63</v>
      </c>
      <c r="DH60" s="9">
        <f t="shared" si="14"/>
        <v>62</v>
      </c>
      <c r="DI60" s="9">
        <f t="shared" si="15"/>
        <v>1</v>
      </c>
      <c r="DJ60" s="126">
        <f>DJ61+DJ62+DJ63+DJ64+DJ65</f>
        <v>3.18</v>
      </c>
    </row>
    <row r="61" spans="1:114" ht="20.399999999999999" x14ac:dyDescent="0.3">
      <c r="A61" s="15"/>
      <c r="B61" s="14" t="s">
        <v>34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>
        <v>1</v>
      </c>
      <c r="AT61" s="12"/>
      <c r="AU61" s="12">
        <v>1</v>
      </c>
      <c r="AV61" s="12"/>
      <c r="AW61" s="12">
        <v>1</v>
      </c>
      <c r="AX61" s="12"/>
      <c r="AY61" s="12">
        <v>1</v>
      </c>
      <c r="AZ61" s="12"/>
      <c r="BA61" s="12">
        <v>1</v>
      </c>
      <c r="BB61" s="12"/>
      <c r="BC61" s="12">
        <v>1</v>
      </c>
      <c r="BD61" s="12"/>
      <c r="BE61" s="12">
        <v>1</v>
      </c>
      <c r="BF61" s="12"/>
      <c r="BG61" s="12">
        <v>1</v>
      </c>
      <c r="BH61" s="12"/>
      <c r="BI61" s="12">
        <v>1</v>
      </c>
      <c r="BJ61" s="12"/>
      <c r="BK61" s="12">
        <v>1</v>
      </c>
      <c r="BL61" s="12"/>
      <c r="BM61" s="12">
        <v>1</v>
      </c>
      <c r="BN61" s="12"/>
      <c r="BO61" s="12">
        <v>1</v>
      </c>
      <c r="BP61" s="12"/>
      <c r="BQ61" s="12">
        <v>1</v>
      </c>
      <c r="BR61" s="12"/>
      <c r="BS61" s="12">
        <v>1</v>
      </c>
      <c r="BT61" s="12"/>
      <c r="BU61" s="12">
        <v>1</v>
      </c>
      <c r="BV61" s="12"/>
      <c r="BW61" s="12">
        <v>1</v>
      </c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>
        <f t="shared" si="8"/>
        <v>16</v>
      </c>
      <c r="DH61" s="12">
        <f t="shared" si="14"/>
        <v>16</v>
      </c>
      <c r="DI61" s="12">
        <f t="shared" si="15"/>
        <v>0</v>
      </c>
      <c r="DJ61" s="164">
        <v>0.56000000000000005</v>
      </c>
    </row>
    <row r="62" spans="1:114" x14ac:dyDescent="0.3">
      <c r="A62" s="15"/>
      <c r="B62" s="14" t="s">
        <v>235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>
        <v>1</v>
      </c>
      <c r="BZ62" s="12"/>
      <c r="CA62" s="12">
        <v>1</v>
      </c>
      <c r="CB62" s="12"/>
      <c r="CC62" s="12"/>
      <c r="CD62" s="12"/>
      <c r="CE62" s="12"/>
      <c r="CF62" s="12"/>
      <c r="CG62" s="12"/>
      <c r="CH62" s="12"/>
      <c r="CI62" s="12">
        <v>1</v>
      </c>
      <c r="CJ62" s="12">
        <v>1</v>
      </c>
      <c r="CK62" s="12">
        <v>1</v>
      </c>
      <c r="CL62" s="12"/>
      <c r="CM62" s="12"/>
      <c r="CN62" s="12"/>
      <c r="CO62" s="12"/>
      <c r="CP62" s="12"/>
      <c r="CQ62" s="12">
        <v>4</v>
      </c>
      <c r="CR62" s="12"/>
      <c r="CS62" s="12"/>
      <c r="CT62" s="12"/>
      <c r="CU62" s="12"/>
      <c r="CV62" s="12"/>
      <c r="CW62" s="12"/>
      <c r="CX62" s="12"/>
      <c r="CY62" s="12">
        <v>4</v>
      </c>
      <c r="CZ62" s="12"/>
      <c r="DA62" s="12"/>
      <c r="DB62" s="12"/>
      <c r="DC62" s="12"/>
      <c r="DD62" s="12"/>
      <c r="DE62" s="12"/>
      <c r="DF62" s="12"/>
      <c r="DG62" s="12">
        <f t="shared" si="8"/>
        <v>13</v>
      </c>
      <c r="DH62" s="12">
        <f t="shared" si="14"/>
        <v>12</v>
      </c>
      <c r="DI62" s="12">
        <f t="shared" si="15"/>
        <v>1</v>
      </c>
      <c r="DJ62" s="164">
        <v>0.72</v>
      </c>
    </row>
    <row r="63" spans="1:114" x14ac:dyDescent="0.3">
      <c r="A63" s="15"/>
      <c r="B63" s="14" t="s">
        <v>236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>
        <v>2</v>
      </c>
      <c r="BZ63" s="12"/>
      <c r="CA63" s="12">
        <v>2</v>
      </c>
      <c r="CB63" s="12"/>
      <c r="CC63" s="12">
        <v>2</v>
      </c>
      <c r="CD63" s="12"/>
      <c r="CE63" s="12">
        <v>2</v>
      </c>
      <c r="CF63" s="12"/>
      <c r="CG63" s="12">
        <v>2</v>
      </c>
      <c r="CH63" s="12"/>
      <c r="CI63" s="12">
        <v>1</v>
      </c>
      <c r="CJ63" s="12"/>
      <c r="CK63" s="12">
        <v>1</v>
      </c>
      <c r="CL63" s="12"/>
      <c r="CM63" s="12">
        <v>1</v>
      </c>
      <c r="CN63" s="12"/>
      <c r="CO63" s="12">
        <v>1</v>
      </c>
      <c r="CP63" s="12"/>
      <c r="CQ63" s="12"/>
      <c r="CR63" s="12"/>
      <c r="CS63" s="12">
        <v>2</v>
      </c>
      <c r="CT63" s="12"/>
      <c r="CU63" s="12">
        <v>2</v>
      </c>
      <c r="CV63" s="12"/>
      <c r="CW63" s="12">
        <v>1</v>
      </c>
      <c r="CX63" s="12"/>
      <c r="CY63" s="12"/>
      <c r="CZ63" s="12"/>
      <c r="DA63" s="12">
        <v>1</v>
      </c>
      <c r="DB63" s="12"/>
      <c r="DC63" s="12">
        <v>1</v>
      </c>
      <c r="DD63" s="12"/>
      <c r="DE63" s="12">
        <v>1</v>
      </c>
      <c r="DF63" s="12"/>
      <c r="DG63" s="12">
        <f t="shared" si="8"/>
        <v>22</v>
      </c>
      <c r="DH63" s="12">
        <f t="shared" si="14"/>
        <v>22</v>
      </c>
      <c r="DI63" s="12">
        <f t="shared" si="15"/>
        <v>0</v>
      </c>
      <c r="DJ63" s="164">
        <v>1.22</v>
      </c>
    </row>
    <row r="64" spans="1:114" ht="20.399999999999999" x14ac:dyDescent="0.3">
      <c r="A64" s="16"/>
      <c r="B64" s="14" t="s">
        <v>412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>
        <v>1</v>
      </c>
      <c r="AT64" s="12"/>
      <c r="AU64" s="12">
        <v>1</v>
      </c>
      <c r="AV64" s="12"/>
      <c r="AW64" s="12">
        <v>1</v>
      </c>
      <c r="AX64" s="12"/>
      <c r="AY64" s="12">
        <v>1</v>
      </c>
      <c r="AZ64" s="12"/>
      <c r="BA64" s="12">
        <v>1</v>
      </c>
      <c r="BB64" s="12"/>
      <c r="BC64" s="12">
        <v>1</v>
      </c>
      <c r="BD64" s="12"/>
      <c r="BE64" s="12">
        <v>1</v>
      </c>
      <c r="BF64" s="12"/>
      <c r="BG64" s="12">
        <v>1</v>
      </c>
      <c r="BH64" s="12"/>
      <c r="BI64" s="12">
        <v>1</v>
      </c>
      <c r="BJ64" s="12"/>
      <c r="BK64" s="12">
        <v>1</v>
      </c>
      <c r="BL64" s="12"/>
      <c r="BM64" s="12">
        <v>1</v>
      </c>
      <c r="BN64" s="12"/>
      <c r="BO64" s="12">
        <v>1</v>
      </c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>
        <f t="shared" si="8"/>
        <v>12</v>
      </c>
      <c r="DH64" s="12">
        <f t="shared" si="14"/>
        <v>12</v>
      </c>
      <c r="DI64" s="12">
        <f t="shared" si="15"/>
        <v>0</v>
      </c>
      <c r="DJ64" s="164">
        <v>0.68</v>
      </c>
    </row>
    <row r="65" spans="1:114" x14ac:dyDescent="0.3">
      <c r="A65" s="16"/>
      <c r="B65" s="14" t="s">
        <v>416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>
        <f t="shared" si="8"/>
        <v>0</v>
      </c>
      <c r="DH65" s="12">
        <f t="shared" si="14"/>
        <v>0</v>
      </c>
      <c r="DI65" s="12">
        <f t="shared" si="15"/>
        <v>0</v>
      </c>
      <c r="DJ65" s="164">
        <v>0</v>
      </c>
    </row>
    <row r="66" spans="1:114" ht="20.399999999999999" x14ac:dyDescent="0.3">
      <c r="A66" s="9">
        <v>8</v>
      </c>
      <c r="B66" s="10" t="s">
        <v>57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>
        <f>AS67+AS68</f>
        <v>1</v>
      </c>
      <c r="AT66" s="11">
        <f>AT67+AT68</f>
        <v>0</v>
      </c>
      <c r="AU66" s="11">
        <f t="shared" ref="AU66:DF66" si="25">AU67+AU68</f>
        <v>1</v>
      </c>
      <c r="AV66" s="11">
        <f t="shared" si="25"/>
        <v>0</v>
      </c>
      <c r="AW66" s="11">
        <f t="shared" si="25"/>
        <v>1</v>
      </c>
      <c r="AX66" s="11">
        <f t="shared" si="25"/>
        <v>0</v>
      </c>
      <c r="AY66" s="11">
        <f t="shared" ref="AY66:AZ66" si="26">AY67+AY68</f>
        <v>1</v>
      </c>
      <c r="AZ66" s="11">
        <f t="shared" si="26"/>
        <v>0</v>
      </c>
      <c r="BA66" s="11">
        <f t="shared" si="25"/>
        <v>1</v>
      </c>
      <c r="BB66" s="11">
        <f t="shared" si="25"/>
        <v>0</v>
      </c>
      <c r="BC66" s="11">
        <f t="shared" si="25"/>
        <v>1</v>
      </c>
      <c r="BD66" s="11">
        <f t="shared" si="25"/>
        <v>0</v>
      </c>
      <c r="BE66" s="11">
        <f t="shared" si="25"/>
        <v>1</v>
      </c>
      <c r="BF66" s="11">
        <f t="shared" si="25"/>
        <v>0</v>
      </c>
      <c r="BG66" s="11">
        <f t="shared" si="25"/>
        <v>1</v>
      </c>
      <c r="BH66" s="11">
        <f t="shared" si="25"/>
        <v>0</v>
      </c>
      <c r="BI66" s="11">
        <f t="shared" ref="BI66:BJ66" si="27">BI67+BI68</f>
        <v>1</v>
      </c>
      <c r="BJ66" s="11">
        <f t="shared" si="27"/>
        <v>0</v>
      </c>
      <c r="BK66" s="11">
        <f t="shared" si="25"/>
        <v>1</v>
      </c>
      <c r="BL66" s="11">
        <f t="shared" si="25"/>
        <v>0</v>
      </c>
      <c r="BM66" s="11">
        <f t="shared" si="25"/>
        <v>1</v>
      </c>
      <c r="BN66" s="11">
        <f t="shared" si="25"/>
        <v>0</v>
      </c>
      <c r="BO66" s="11">
        <f t="shared" si="25"/>
        <v>1</v>
      </c>
      <c r="BP66" s="11">
        <f t="shared" si="25"/>
        <v>0</v>
      </c>
      <c r="BQ66" s="11">
        <f t="shared" si="25"/>
        <v>1</v>
      </c>
      <c r="BR66" s="11">
        <f t="shared" si="25"/>
        <v>0</v>
      </c>
      <c r="BS66" s="11">
        <f t="shared" si="25"/>
        <v>1</v>
      </c>
      <c r="BT66" s="11">
        <f t="shared" si="25"/>
        <v>0</v>
      </c>
      <c r="BU66" s="11">
        <f t="shared" si="25"/>
        <v>1</v>
      </c>
      <c r="BV66" s="11">
        <f t="shared" si="25"/>
        <v>0</v>
      </c>
      <c r="BW66" s="11">
        <f t="shared" si="25"/>
        <v>1</v>
      </c>
      <c r="BX66" s="11">
        <f t="shared" si="25"/>
        <v>0</v>
      </c>
      <c r="BY66" s="11">
        <f t="shared" si="25"/>
        <v>0</v>
      </c>
      <c r="BZ66" s="11">
        <f t="shared" si="25"/>
        <v>0</v>
      </c>
      <c r="CA66" s="11">
        <f t="shared" si="25"/>
        <v>0</v>
      </c>
      <c r="CB66" s="11">
        <f t="shared" si="25"/>
        <v>0</v>
      </c>
      <c r="CC66" s="11">
        <f t="shared" si="25"/>
        <v>0</v>
      </c>
      <c r="CD66" s="11">
        <f t="shared" si="25"/>
        <v>0</v>
      </c>
      <c r="CE66" s="11">
        <f t="shared" ref="CE66:CF66" si="28">CE67+CE68</f>
        <v>0</v>
      </c>
      <c r="CF66" s="11">
        <f t="shared" si="28"/>
        <v>0</v>
      </c>
      <c r="CG66" s="11">
        <f t="shared" si="25"/>
        <v>0</v>
      </c>
      <c r="CH66" s="11">
        <f t="shared" si="25"/>
        <v>0</v>
      </c>
      <c r="CI66" s="11">
        <f t="shared" si="25"/>
        <v>0</v>
      </c>
      <c r="CJ66" s="11">
        <f t="shared" si="25"/>
        <v>0</v>
      </c>
      <c r="CK66" s="11">
        <f t="shared" si="25"/>
        <v>0</v>
      </c>
      <c r="CL66" s="11">
        <f t="shared" si="25"/>
        <v>0</v>
      </c>
      <c r="CM66" s="11">
        <f t="shared" si="25"/>
        <v>0</v>
      </c>
      <c r="CN66" s="11">
        <f t="shared" si="25"/>
        <v>0</v>
      </c>
      <c r="CO66" s="11">
        <f t="shared" si="25"/>
        <v>0</v>
      </c>
      <c r="CP66" s="11">
        <f t="shared" si="25"/>
        <v>0</v>
      </c>
      <c r="CQ66" s="11">
        <f t="shared" si="25"/>
        <v>0</v>
      </c>
      <c r="CR66" s="11">
        <f t="shared" si="25"/>
        <v>0</v>
      </c>
      <c r="CS66" s="11">
        <f t="shared" si="25"/>
        <v>0</v>
      </c>
      <c r="CT66" s="11">
        <f t="shared" si="25"/>
        <v>0</v>
      </c>
      <c r="CU66" s="11">
        <f t="shared" si="25"/>
        <v>0</v>
      </c>
      <c r="CV66" s="11">
        <f t="shared" si="25"/>
        <v>0</v>
      </c>
      <c r="CW66" s="11">
        <f t="shared" si="25"/>
        <v>0</v>
      </c>
      <c r="CX66" s="11">
        <f t="shared" si="25"/>
        <v>0</v>
      </c>
      <c r="CY66" s="11">
        <f t="shared" si="25"/>
        <v>0</v>
      </c>
      <c r="CZ66" s="11">
        <f t="shared" si="25"/>
        <v>0</v>
      </c>
      <c r="DA66" s="11">
        <f t="shared" si="25"/>
        <v>0</v>
      </c>
      <c r="DB66" s="11">
        <f t="shared" si="25"/>
        <v>0</v>
      </c>
      <c r="DC66" s="11">
        <f t="shared" si="25"/>
        <v>0</v>
      </c>
      <c r="DD66" s="11">
        <f t="shared" si="25"/>
        <v>0</v>
      </c>
      <c r="DE66" s="11">
        <f t="shared" si="25"/>
        <v>0</v>
      </c>
      <c r="DF66" s="11">
        <f t="shared" si="25"/>
        <v>0</v>
      </c>
      <c r="DG66" s="9">
        <f t="shared" si="8"/>
        <v>16</v>
      </c>
      <c r="DH66" s="9">
        <f t="shared" si="14"/>
        <v>16</v>
      </c>
      <c r="DI66" s="9">
        <f t="shared" si="15"/>
        <v>0</v>
      </c>
      <c r="DJ66" s="126">
        <v>0</v>
      </c>
    </row>
    <row r="67" spans="1:114" ht="30.6" x14ac:dyDescent="0.3">
      <c r="A67" s="9"/>
      <c r="B67" s="14" t="s">
        <v>58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>
        <v>1</v>
      </c>
      <c r="AT67" s="12"/>
      <c r="AU67" s="12">
        <v>1</v>
      </c>
      <c r="AV67" s="12"/>
      <c r="AW67" s="12">
        <v>1</v>
      </c>
      <c r="AX67" s="12"/>
      <c r="AY67" s="12">
        <v>1</v>
      </c>
      <c r="AZ67" s="12"/>
      <c r="BA67" s="12">
        <v>1</v>
      </c>
      <c r="BB67" s="12"/>
      <c r="BC67" s="12">
        <v>1</v>
      </c>
      <c r="BD67" s="12"/>
      <c r="BE67" s="12">
        <v>1</v>
      </c>
      <c r="BF67" s="12"/>
      <c r="BG67" s="12">
        <v>1</v>
      </c>
      <c r="BH67" s="12"/>
      <c r="BI67" s="12">
        <v>1</v>
      </c>
      <c r="BJ67" s="12"/>
      <c r="BK67" s="12">
        <v>1</v>
      </c>
      <c r="BL67" s="12"/>
      <c r="BM67" s="12">
        <v>1</v>
      </c>
      <c r="BN67" s="12"/>
      <c r="BO67" s="12">
        <v>1</v>
      </c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>
        <f t="shared" si="8"/>
        <v>12</v>
      </c>
      <c r="DH67" s="12">
        <f t="shared" si="14"/>
        <v>12</v>
      </c>
      <c r="DI67" s="12">
        <f t="shared" si="15"/>
        <v>0</v>
      </c>
      <c r="DJ67" s="164">
        <v>0</v>
      </c>
    </row>
    <row r="68" spans="1:114" ht="20.399999999999999" x14ac:dyDescent="0.3">
      <c r="A68" s="16"/>
      <c r="B68" s="14" t="s">
        <v>57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>
        <v>1</v>
      </c>
      <c r="BR68" s="12"/>
      <c r="BS68" s="12">
        <v>1</v>
      </c>
      <c r="BT68" s="12"/>
      <c r="BU68" s="12">
        <v>1</v>
      </c>
      <c r="BV68" s="12"/>
      <c r="BW68" s="12">
        <v>1</v>
      </c>
      <c r="BX68" s="12"/>
      <c r="BY68" s="12">
        <v>0</v>
      </c>
      <c r="BZ68" s="12"/>
      <c r="CA68" s="12">
        <v>0</v>
      </c>
      <c r="CB68" s="12"/>
      <c r="CC68" s="12">
        <v>0</v>
      </c>
      <c r="CD68" s="12"/>
      <c r="CE68" s="12">
        <v>0</v>
      </c>
      <c r="CF68" s="12"/>
      <c r="CG68" s="12">
        <v>0</v>
      </c>
      <c r="CH68" s="12"/>
      <c r="CI68" s="12">
        <v>0</v>
      </c>
      <c r="CJ68" s="12"/>
      <c r="CK68" s="12">
        <v>0</v>
      </c>
      <c r="CL68" s="12"/>
      <c r="CM68" s="12">
        <v>0</v>
      </c>
      <c r="CN68" s="12"/>
      <c r="CO68" s="12">
        <v>0</v>
      </c>
      <c r="CP68" s="12"/>
      <c r="CQ68" s="12">
        <v>0</v>
      </c>
      <c r="CR68" s="12"/>
      <c r="CS68" s="12">
        <v>0</v>
      </c>
      <c r="CT68" s="12"/>
      <c r="CU68" s="12">
        <v>0</v>
      </c>
      <c r="CV68" s="12"/>
      <c r="CW68" s="12">
        <v>0</v>
      </c>
      <c r="CX68" s="12"/>
      <c r="CY68" s="12">
        <v>0</v>
      </c>
      <c r="CZ68" s="12"/>
      <c r="DA68" s="12">
        <v>0</v>
      </c>
      <c r="DB68" s="12"/>
      <c r="DC68" s="12">
        <v>0</v>
      </c>
      <c r="DD68" s="12"/>
      <c r="DE68" s="12">
        <v>0</v>
      </c>
      <c r="DF68" s="12"/>
      <c r="DG68" s="12">
        <f t="shared" si="8"/>
        <v>4</v>
      </c>
      <c r="DH68" s="12">
        <f t="shared" si="14"/>
        <v>4</v>
      </c>
      <c r="DI68" s="12">
        <f t="shared" si="15"/>
        <v>0</v>
      </c>
      <c r="DJ68" s="164">
        <v>0</v>
      </c>
    </row>
    <row r="69" spans="1:114" x14ac:dyDescent="0.3">
      <c r="A69" s="16"/>
      <c r="B69" s="14" t="s">
        <v>541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  <c r="DH69" s="12"/>
      <c r="DI69" s="12"/>
      <c r="DJ69" s="164">
        <v>2.12</v>
      </c>
    </row>
    <row r="70" spans="1:114" x14ac:dyDescent="0.3">
      <c r="A70" s="15"/>
      <c r="B70" s="17" t="s">
        <v>35</v>
      </c>
      <c r="C70" s="9">
        <f>C23+C24+C37+C58</f>
        <v>19</v>
      </c>
      <c r="D70" s="9">
        <v>0</v>
      </c>
      <c r="E70" s="9">
        <f>E23+E24+E37+E58</f>
        <v>19</v>
      </c>
      <c r="F70" s="9">
        <v>0</v>
      </c>
      <c r="G70" s="9">
        <f>G23+G24+G37+G58</f>
        <v>19</v>
      </c>
      <c r="H70" s="9">
        <v>0</v>
      </c>
      <c r="I70" s="9">
        <f>I23+I24+I37+I58</f>
        <v>20</v>
      </c>
      <c r="J70" s="9">
        <v>0</v>
      </c>
      <c r="K70" s="9">
        <f>K23+K24+K37+K58</f>
        <v>20</v>
      </c>
      <c r="L70" s="9">
        <v>0</v>
      </c>
      <c r="M70" s="9">
        <f>M23+M24+M37+M58</f>
        <v>20</v>
      </c>
      <c r="N70" s="9">
        <v>0</v>
      </c>
      <c r="O70" s="9">
        <f>O23+O24+O37+O58</f>
        <v>20</v>
      </c>
      <c r="P70" s="9">
        <v>0</v>
      </c>
      <c r="Q70" s="9">
        <f>Q23+Q24+Q37+Q58</f>
        <v>20</v>
      </c>
      <c r="R70" s="9">
        <v>0</v>
      </c>
      <c r="S70" s="9">
        <f>S23+S24+S37+S58</f>
        <v>20</v>
      </c>
      <c r="T70" s="9">
        <v>0</v>
      </c>
      <c r="U70" s="9">
        <f>U23+U24+U37+U58</f>
        <v>20</v>
      </c>
      <c r="V70" s="9">
        <v>0</v>
      </c>
      <c r="W70" s="9">
        <f>W23+W24+W37+W58</f>
        <v>20</v>
      </c>
      <c r="X70" s="9">
        <v>0</v>
      </c>
      <c r="Y70" s="9">
        <f>Y23+Y24+Y37+Y58</f>
        <v>20</v>
      </c>
      <c r="Z70" s="9">
        <v>0</v>
      </c>
      <c r="AA70" s="9">
        <f>AA23+AA24+AA37+AA58</f>
        <v>20</v>
      </c>
      <c r="AB70" s="9">
        <v>0</v>
      </c>
      <c r="AC70" s="9">
        <f>AC23+AC24+AC37+AC58</f>
        <v>20</v>
      </c>
      <c r="AD70" s="9">
        <v>0</v>
      </c>
      <c r="AE70" s="9">
        <f>AE23+AE24+AE37+AE58</f>
        <v>20</v>
      </c>
      <c r="AF70" s="9">
        <v>0</v>
      </c>
      <c r="AG70" s="9">
        <f>AG23+AG24+AG37+AG58</f>
        <v>20</v>
      </c>
      <c r="AH70" s="9">
        <v>0</v>
      </c>
      <c r="AI70" s="9">
        <f>AI23+AI24+AI37+AI58</f>
        <v>21</v>
      </c>
      <c r="AJ70" s="9">
        <v>1</v>
      </c>
      <c r="AK70" s="9">
        <f>AK23+AK24+AK37+AK58</f>
        <v>21</v>
      </c>
      <c r="AL70" s="9">
        <v>1</v>
      </c>
      <c r="AM70" s="9">
        <f>AM23+AM24+AM37+AM58</f>
        <v>21</v>
      </c>
      <c r="AN70" s="9">
        <v>1</v>
      </c>
      <c r="AO70" s="9">
        <f>AO23+AO24+AO37+AO58</f>
        <v>21</v>
      </c>
      <c r="AP70" s="9">
        <v>1</v>
      </c>
      <c r="AQ70" s="9">
        <f>AQ23+AQ24+AQ37+AQ58</f>
        <v>21</v>
      </c>
      <c r="AR70" s="9">
        <v>1</v>
      </c>
      <c r="AS70" s="9">
        <f t="shared" ref="AS70:AX70" si="29">AS24+AS31+AS37+AS54+AS58+AS60+AS66</f>
        <v>25</v>
      </c>
      <c r="AT70" s="9">
        <f t="shared" si="29"/>
        <v>2</v>
      </c>
      <c r="AU70" s="9">
        <f t="shared" si="29"/>
        <v>25</v>
      </c>
      <c r="AV70" s="9">
        <f t="shared" si="29"/>
        <v>2</v>
      </c>
      <c r="AW70" s="9">
        <f t="shared" si="29"/>
        <v>25</v>
      </c>
      <c r="AX70" s="9">
        <f t="shared" si="29"/>
        <v>2</v>
      </c>
      <c r="AY70" s="9">
        <f t="shared" ref="AY70:AZ70" si="30">AY24+AY31+AY37+AY54+AY58+AY60+AY66</f>
        <v>25</v>
      </c>
      <c r="AZ70" s="9">
        <f t="shared" si="30"/>
        <v>2</v>
      </c>
      <c r="BA70" s="9">
        <f t="shared" ref="BA70:BH70" si="31">BA24+BA31+BA37+BA54+BA58+BA60+BA66</f>
        <v>25</v>
      </c>
      <c r="BB70" s="9">
        <f t="shared" si="31"/>
        <v>2</v>
      </c>
      <c r="BC70" s="9">
        <f t="shared" si="31"/>
        <v>27</v>
      </c>
      <c r="BD70" s="9">
        <f t="shared" si="31"/>
        <v>1</v>
      </c>
      <c r="BE70" s="9">
        <f t="shared" si="31"/>
        <v>27</v>
      </c>
      <c r="BF70" s="9">
        <f t="shared" si="31"/>
        <v>1</v>
      </c>
      <c r="BG70" s="9">
        <f t="shared" si="31"/>
        <v>27</v>
      </c>
      <c r="BH70" s="9">
        <f t="shared" si="31"/>
        <v>1</v>
      </c>
      <c r="BI70" s="9">
        <f t="shared" ref="BI70:BJ70" si="32">BI24+BI31+BI37+BI54+BI58+BI60+BI66</f>
        <v>27</v>
      </c>
      <c r="BJ70" s="9">
        <f t="shared" si="32"/>
        <v>1</v>
      </c>
      <c r="BK70" s="121">
        <f t="shared" ref="BK70:CD70" si="33">BK24+BK31+BK37+BK54+BK58+BK60+BK66</f>
        <v>30</v>
      </c>
      <c r="BL70" s="9">
        <f t="shared" si="33"/>
        <v>1</v>
      </c>
      <c r="BM70" s="9">
        <f t="shared" si="33"/>
        <v>30</v>
      </c>
      <c r="BN70" s="9">
        <f t="shared" si="33"/>
        <v>1</v>
      </c>
      <c r="BO70" s="9">
        <f t="shared" si="33"/>
        <v>30</v>
      </c>
      <c r="BP70" s="9">
        <f t="shared" si="33"/>
        <v>1</v>
      </c>
      <c r="BQ70" s="9">
        <f t="shared" si="33"/>
        <v>28</v>
      </c>
      <c r="BR70" s="9">
        <f t="shared" si="33"/>
        <v>2</v>
      </c>
      <c r="BS70" s="9">
        <f t="shared" si="33"/>
        <v>28</v>
      </c>
      <c r="BT70" s="9">
        <f t="shared" si="33"/>
        <v>2</v>
      </c>
      <c r="BU70" s="9">
        <f t="shared" si="33"/>
        <v>28</v>
      </c>
      <c r="BV70" s="9">
        <f t="shared" si="33"/>
        <v>2</v>
      </c>
      <c r="BW70" s="9">
        <f t="shared" si="33"/>
        <v>28</v>
      </c>
      <c r="BX70" s="9">
        <f t="shared" si="33"/>
        <v>2</v>
      </c>
      <c r="BY70" s="9">
        <f t="shared" si="33"/>
        <v>28</v>
      </c>
      <c r="BZ70" s="9">
        <f t="shared" si="33"/>
        <v>1</v>
      </c>
      <c r="CA70" s="9">
        <f t="shared" si="33"/>
        <v>28</v>
      </c>
      <c r="CB70" s="9">
        <f t="shared" si="33"/>
        <v>1</v>
      </c>
      <c r="CC70" s="9">
        <f t="shared" si="33"/>
        <v>28</v>
      </c>
      <c r="CD70" s="9">
        <f t="shared" si="33"/>
        <v>1</v>
      </c>
      <c r="CE70" s="9">
        <f t="shared" ref="CE70:CF70" si="34">CE24+CE31+CE37+CE54+CE58+CE60+CE66</f>
        <v>28</v>
      </c>
      <c r="CF70" s="9">
        <f t="shared" si="34"/>
        <v>1</v>
      </c>
      <c r="CG70" s="9">
        <f t="shared" ref="CG70:DF70" si="35">CG24+CG31+CG37+CG54+CG58+CG60+CG66</f>
        <v>28</v>
      </c>
      <c r="CH70" s="9">
        <f t="shared" si="35"/>
        <v>1</v>
      </c>
      <c r="CI70" s="9">
        <f t="shared" si="35"/>
        <v>28</v>
      </c>
      <c r="CJ70" s="9">
        <f t="shared" si="35"/>
        <v>1</v>
      </c>
      <c r="CK70" s="9">
        <f t="shared" si="35"/>
        <v>28</v>
      </c>
      <c r="CL70" s="9">
        <f t="shared" si="35"/>
        <v>1</v>
      </c>
      <c r="CM70" s="9">
        <f t="shared" si="35"/>
        <v>28</v>
      </c>
      <c r="CN70" s="9">
        <f t="shared" si="35"/>
        <v>1</v>
      </c>
      <c r="CO70" s="9">
        <f t="shared" si="35"/>
        <v>28</v>
      </c>
      <c r="CP70" s="9">
        <f t="shared" si="35"/>
        <v>1</v>
      </c>
      <c r="CQ70" s="9">
        <f t="shared" si="35"/>
        <v>25</v>
      </c>
      <c r="CR70" s="9">
        <f t="shared" si="35"/>
        <v>4</v>
      </c>
      <c r="CS70" s="9">
        <f t="shared" si="35"/>
        <v>24</v>
      </c>
      <c r="CT70" s="9">
        <f t="shared" si="35"/>
        <v>5</v>
      </c>
      <c r="CU70" s="9">
        <f t="shared" si="35"/>
        <v>23</v>
      </c>
      <c r="CV70" s="121">
        <f t="shared" si="35"/>
        <v>5</v>
      </c>
      <c r="CW70" s="9">
        <f t="shared" si="35"/>
        <v>23</v>
      </c>
      <c r="CX70" s="9">
        <f t="shared" si="35"/>
        <v>5</v>
      </c>
      <c r="CY70" s="9">
        <f t="shared" si="35"/>
        <v>25</v>
      </c>
      <c r="CZ70" s="9">
        <f t="shared" si="35"/>
        <v>4</v>
      </c>
      <c r="DA70" s="9">
        <f t="shared" si="35"/>
        <v>23</v>
      </c>
      <c r="DB70" s="9">
        <f t="shared" si="35"/>
        <v>6</v>
      </c>
      <c r="DC70" s="9">
        <f t="shared" si="35"/>
        <v>22</v>
      </c>
      <c r="DD70" s="9">
        <f t="shared" si="35"/>
        <v>6</v>
      </c>
      <c r="DE70" s="9">
        <f t="shared" si="35"/>
        <v>22</v>
      </c>
      <c r="DF70" s="9">
        <f t="shared" si="35"/>
        <v>6</v>
      </c>
      <c r="DG70" s="9">
        <f t="shared" si="8"/>
        <v>1376</v>
      </c>
      <c r="DH70" s="9">
        <f t="shared" si="14"/>
        <v>1296</v>
      </c>
      <c r="DI70" s="9">
        <f t="shared" si="15"/>
        <v>80</v>
      </c>
      <c r="DJ70" s="127">
        <f>DJ23+DJ24+DJ31+DJ37+DJ54+DJ58+DJ60+DJ66+DJ69</f>
        <v>81.530000000000015</v>
      </c>
    </row>
    <row r="71" spans="1:114" ht="15.6" x14ac:dyDescent="0.25">
      <c r="A71" s="18"/>
      <c r="K71" s="213" t="s">
        <v>179</v>
      </c>
      <c r="L71" s="213"/>
      <c r="M71" s="213"/>
      <c r="N71" s="213"/>
      <c r="O71" s="213"/>
      <c r="P71" s="213"/>
      <c r="Q71" s="213"/>
      <c r="R71" s="213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BD71" s="6"/>
      <c r="BE71" s="6"/>
      <c r="DJ71" s="128"/>
    </row>
    <row r="72" spans="1:114" x14ac:dyDescent="0.25">
      <c r="K72" s="213"/>
      <c r="L72" s="213"/>
      <c r="M72" s="213"/>
      <c r="N72" s="213"/>
      <c r="O72" s="213"/>
      <c r="P72" s="213"/>
      <c r="Q72" s="213"/>
      <c r="R72" s="213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BD72" s="6"/>
      <c r="BE72" s="6"/>
      <c r="DJ72" s="128"/>
    </row>
  </sheetData>
  <mergeCells count="243">
    <mergeCell ref="AJ12:AK12"/>
    <mergeCell ref="R13:S13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AJ13:AK13"/>
    <mergeCell ref="R12:S12"/>
    <mergeCell ref="T12:U12"/>
    <mergeCell ref="V12:W12"/>
    <mergeCell ref="X12:Y12"/>
    <mergeCell ref="Z12:AA12"/>
    <mergeCell ref="AB12:AC12"/>
    <mergeCell ref="AD12:AE12"/>
    <mergeCell ref="AF12:AG12"/>
    <mergeCell ref="AH12:AI12"/>
    <mergeCell ref="AJ10:AK10"/>
    <mergeCell ref="R11:S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AJ11:AK11"/>
    <mergeCell ref="R10:S10"/>
    <mergeCell ref="T10:U10"/>
    <mergeCell ref="V10:W10"/>
    <mergeCell ref="X10:Y10"/>
    <mergeCell ref="Z10:AA10"/>
    <mergeCell ref="AB10:AC10"/>
    <mergeCell ref="AD10:AE10"/>
    <mergeCell ref="AF10:AG10"/>
    <mergeCell ref="AH10:AI10"/>
    <mergeCell ref="AJ8:AK8"/>
    <mergeCell ref="R9:S9"/>
    <mergeCell ref="T9:U9"/>
    <mergeCell ref="V9:W9"/>
    <mergeCell ref="X9:Y9"/>
    <mergeCell ref="Z9:AA9"/>
    <mergeCell ref="AB9:AC9"/>
    <mergeCell ref="AD9:AE9"/>
    <mergeCell ref="AF9:AG9"/>
    <mergeCell ref="AH9:AI9"/>
    <mergeCell ref="AJ9:AK9"/>
    <mergeCell ref="R8:S8"/>
    <mergeCell ref="T8:U8"/>
    <mergeCell ref="V8:W8"/>
    <mergeCell ref="X8:Y8"/>
    <mergeCell ref="Z8:AA8"/>
    <mergeCell ref="AB8:AC8"/>
    <mergeCell ref="AD8:AE8"/>
    <mergeCell ref="AF8:AG8"/>
    <mergeCell ref="AH8:AI8"/>
    <mergeCell ref="R5:AA5"/>
    <mergeCell ref="AB5:AK5"/>
    <mergeCell ref="R6:S7"/>
    <mergeCell ref="T6:W6"/>
    <mergeCell ref="X6:AA6"/>
    <mergeCell ref="AB6:AC7"/>
    <mergeCell ref="AD6:AG6"/>
    <mergeCell ref="AH6:AK6"/>
    <mergeCell ref="T7:U7"/>
    <mergeCell ref="V7:W7"/>
    <mergeCell ref="X7:Y7"/>
    <mergeCell ref="Z7:AA7"/>
    <mergeCell ref="AD7:AE7"/>
    <mergeCell ref="AF7:AG7"/>
    <mergeCell ref="AH7:AI7"/>
    <mergeCell ref="AJ7:AK7"/>
    <mergeCell ref="P7:Q7"/>
    <mergeCell ref="P8:Q8"/>
    <mergeCell ref="P9:Q9"/>
    <mergeCell ref="P10:Q10"/>
    <mergeCell ref="P11:Q11"/>
    <mergeCell ref="P12:Q12"/>
    <mergeCell ref="P13:Q13"/>
    <mergeCell ref="N6:Q6"/>
    <mergeCell ref="H5:Q5"/>
    <mergeCell ref="L7:M7"/>
    <mergeCell ref="L8:M8"/>
    <mergeCell ref="L9:M9"/>
    <mergeCell ref="L10:M10"/>
    <mergeCell ref="L11:M11"/>
    <mergeCell ref="L12:M12"/>
    <mergeCell ref="L13:M13"/>
    <mergeCell ref="J6:M6"/>
    <mergeCell ref="N7:O7"/>
    <mergeCell ref="N8:O8"/>
    <mergeCell ref="N9:O9"/>
    <mergeCell ref="N10:O10"/>
    <mergeCell ref="N11:O11"/>
    <mergeCell ref="N12:O12"/>
    <mergeCell ref="N13:O13"/>
    <mergeCell ref="H6:I7"/>
    <mergeCell ref="H8:I8"/>
    <mergeCell ref="H9:I9"/>
    <mergeCell ref="H10:I10"/>
    <mergeCell ref="H11:I11"/>
    <mergeCell ref="H12:I12"/>
    <mergeCell ref="H13:I13"/>
    <mergeCell ref="J7:K7"/>
    <mergeCell ref="J8:K8"/>
    <mergeCell ref="J9:K9"/>
    <mergeCell ref="J10:K10"/>
    <mergeCell ref="J11:K11"/>
    <mergeCell ref="J12:K12"/>
    <mergeCell ref="J13:K13"/>
    <mergeCell ref="A17:A21"/>
    <mergeCell ref="C17:AR17"/>
    <mergeCell ref="AM18:AN19"/>
    <mergeCell ref="B18:B21"/>
    <mergeCell ref="AV2:AW2"/>
    <mergeCell ref="AX2:AY2"/>
    <mergeCell ref="AU1:AY1"/>
    <mergeCell ref="AM1:AQ1"/>
    <mergeCell ref="AM2:AM3"/>
    <mergeCell ref="AN2:AO2"/>
    <mergeCell ref="AP2:AQ2"/>
    <mergeCell ref="AU2:AU3"/>
    <mergeCell ref="U18:V19"/>
    <mergeCell ref="W18:X19"/>
    <mergeCell ref="Y18:Z19"/>
    <mergeCell ref="AA18:AB19"/>
    <mergeCell ref="AC18:AD19"/>
    <mergeCell ref="AE18:AF19"/>
    <mergeCell ref="AG18:AH19"/>
    <mergeCell ref="AI18:AJ19"/>
    <mergeCell ref="AK18:AL19"/>
    <mergeCell ref="C18:D19"/>
    <mergeCell ref="E18:F19"/>
    <mergeCell ref="G18:H19"/>
    <mergeCell ref="I18:J19"/>
    <mergeCell ref="K18:L19"/>
    <mergeCell ref="M18:N19"/>
    <mergeCell ref="O18:P19"/>
    <mergeCell ref="Q18:R19"/>
    <mergeCell ref="S18:T19"/>
    <mergeCell ref="BK18:BL19"/>
    <mergeCell ref="BM18:BN19"/>
    <mergeCell ref="BO18:BP19"/>
    <mergeCell ref="BQ18:BR19"/>
    <mergeCell ref="BS18:BT19"/>
    <mergeCell ref="BU18:BV19"/>
    <mergeCell ref="BW18:BX19"/>
    <mergeCell ref="BY18:BZ19"/>
    <mergeCell ref="AO18:AP19"/>
    <mergeCell ref="AQ18:AR19"/>
    <mergeCell ref="AS18:AT19"/>
    <mergeCell ref="AU18:AV19"/>
    <mergeCell ref="AW18:AX19"/>
    <mergeCell ref="BA18:BB19"/>
    <mergeCell ref="BC18:BD19"/>
    <mergeCell ref="BE18:BF19"/>
    <mergeCell ref="BG18:BH19"/>
    <mergeCell ref="CA18:CB19"/>
    <mergeCell ref="CC18:CD19"/>
    <mergeCell ref="CG18:CH19"/>
    <mergeCell ref="CI18:CJ19"/>
    <mergeCell ref="CK18:CL19"/>
    <mergeCell ref="CM18:CN19"/>
    <mergeCell ref="CO18:CP19"/>
    <mergeCell ref="CQ18:CR19"/>
    <mergeCell ref="CS18:CT19"/>
    <mergeCell ref="CU18:CV19"/>
    <mergeCell ref="CW18:CX19"/>
    <mergeCell ref="CY18:CZ19"/>
    <mergeCell ref="DA18:DB19"/>
    <mergeCell ref="DC18:DD19"/>
    <mergeCell ref="DE18:DF19"/>
    <mergeCell ref="DH18:DH21"/>
    <mergeCell ref="DI18:DI21"/>
    <mergeCell ref="DE20:DF20"/>
    <mergeCell ref="S20:T20"/>
    <mergeCell ref="U20:V20"/>
    <mergeCell ref="W20:X20"/>
    <mergeCell ref="Y20:Z20"/>
    <mergeCell ref="AA20:AB20"/>
    <mergeCell ref="AC20:AD20"/>
    <mergeCell ref="AE20:AF20"/>
    <mergeCell ref="AG20:AH20"/>
    <mergeCell ref="C20:D20"/>
    <mergeCell ref="E20:F20"/>
    <mergeCell ref="G20:H20"/>
    <mergeCell ref="I20:J20"/>
    <mergeCell ref="K20:L20"/>
    <mergeCell ref="M20:N20"/>
    <mergeCell ref="O20:P20"/>
    <mergeCell ref="Q20:R20"/>
    <mergeCell ref="AI20:AJ20"/>
    <mergeCell ref="AK20:AL20"/>
    <mergeCell ref="AM20:AN20"/>
    <mergeCell ref="AO20:AP20"/>
    <mergeCell ref="AQ20:AR20"/>
    <mergeCell ref="AS20:AT20"/>
    <mergeCell ref="AU20:AV20"/>
    <mergeCell ref="AW20:AX20"/>
    <mergeCell ref="BA20:BB20"/>
    <mergeCell ref="BY20:BZ20"/>
    <mergeCell ref="CA20:CB20"/>
    <mergeCell ref="CC20:CD20"/>
    <mergeCell ref="CG20:CH20"/>
    <mergeCell ref="CI20:CJ20"/>
    <mergeCell ref="CK20:CL20"/>
    <mergeCell ref="CM20:CN20"/>
    <mergeCell ref="BC20:BD20"/>
    <mergeCell ref="BE20:BF20"/>
    <mergeCell ref="BG20:BH20"/>
    <mergeCell ref="BK20:BL20"/>
    <mergeCell ref="BM20:BN20"/>
    <mergeCell ref="BO20:BP20"/>
    <mergeCell ref="BQ20:BR20"/>
    <mergeCell ref="BS20:BT20"/>
    <mergeCell ref="DK17:EP18"/>
    <mergeCell ref="DG17:DG21"/>
    <mergeCell ref="DH17:DI17"/>
    <mergeCell ref="DJ17:DJ21"/>
    <mergeCell ref="K71:R71"/>
    <mergeCell ref="K72:R72"/>
    <mergeCell ref="AY18:AZ19"/>
    <mergeCell ref="AY20:AZ20"/>
    <mergeCell ref="BI18:BJ19"/>
    <mergeCell ref="BI20:BJ20"/>
    <mergeCell ref="CE18:CF19"/>
    <mergeCell ref="CE20:CF20"/>
    <mergeCell ref="AS17:BX17"/>
    <mergeCell ref="BY17:DF17"/>
    <mergeCell ref="CO20:CP20"/>
    <mergeCell ref="CQ20:CR20"/>
    <mergeCell ref="CS20:CT20"/>
    <mergeCell ref="CU20:CV20"/>
    <mergeCell ref="CW20:CX20"/>
    <mergeCell ref="CY20:CZ20"/>
    <mergeCell ref="DA20:DB20"/>
    <mergeCell ref="DC20:DD20"/>
    <mergeCell ref="BU20:BV20"/>
    <mergeCell ref="BW20:BX20"/>
  </mergeCells>
  <pageMargins left="0" right="0" top="0" bottom="0" header="0" footer="0"/>
  <pageSetup paperSize="9" scale="39" orientation="landscape" horizontalDpi="1200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4:AB748"/>
  <sheetViews>
    <sheetView zoomScaleNormal="100" workbookViewId="0">
      <selection activeCell="C6" sqref="C6"/>
    </sheetView>
  </sheetViews>
  <sheetFormatPr defaultColWidth="9.109375" defaultRowHeight="9.6" x14ac:dyDescent="0.2"/>
  <cols>
    <col min="1" max="1" width="4" style="2" customWidth="1"/>
    <col min="2" max="2" width="6.109375" style="1" customWidth="1"/>
    <col min="3" max="3" width="7.44140625" style="1" customWidth="1"/>
    <col min="4" max="4" width="8.88671875" style="3" customWidth="1"/>
    <col min="5" max="5" width="10.33203125" style="1" customWidth="1"/>
    <col min="6" max="6" width="11" style="1" customWidth="1"/>
    <col min="7" max="7" width="4.109375" style="2" bestFit="1" customWidth="1"/>
    <col min="8" max="8" width="3.44140625" style="2" bestFit="1" customWidth="1"/>
    <col min="9" max="9" width="3.6640625" style="2" bestFit="1" customWidth="1"/>
    <col min="10" max="10" width="10.44140625" style="1" customWidth="1"/>
    <col min="11" max="11" width="10.88671875" style="1" customWidth="1"/>
    <col min="12" max="12" width="4.109375" style="2" bestFit="1" customWidth="1"/>
    <col min="13" max="13" width="4.5546875" style="2" customWidth="1"/>
    <col min="14" max="14" width="4.88671875" style="2" customWidth="1"/>
    <col min="15" max="15" width="8.88671875" style="1" customWidth="1"/>
    <col min="16" max="16" width="5.109375" style="2" customWidth="1"/>
    <col min="17" max="17" width="9.6640625" style="1" customWidth="1"/>
    <col min="18" max="18" width="9" style="2" customWidth="1"/>
    <col min="19" max="19" width="9.33203125" style="4" bestFit="1" customWidth="1"/>
    <col min="20" max="20" width="16.5546875" style="1" customWidth="1"/>
    <col min="21" max="21" width="10.6640625" style="1" customWidth="1"/>
    <col min="22" max="22" width="9.33203125" style="3" bestFit="1" customWidth="1"/>
    <col min="23" max="23" width="8.6640625" style="1" customWidth="1"/>
    <col min="24" max="24" width="7.33203125" style="1" customWidth="1"/>
    <col min="25" max="25" width="7.6640625" style="1" customWidth="1"/>
    <col min="26" max="26" width="8.44140625" style="1" customWidth="1"/>
    <col min="27" max="27" width="10.5546875" style="1" customWidth="1"/>
    <col min="28" max="28" width="20.44140625" style="1" customWidth="1"/>
    <col min="29" max="16384" width="9.109375" style="1"/>
  </cols>
  <sheetData>
    <row r="4" spans="1:28" ht="17.399999999999999" x14ac:dyDescent="0.2">
      <c r="A4" s="20" t="s">
        <v>679</v>
      </c>
    </row>
    <row r="5" spans="1:28" ht="15.6" x14ac:dyDescent="0.3">
      <c r="A5" s="26" t="s">
        <v>680</v>
      </c>
    </row>
    <row r="6" spans="1:28" ht="10.5" thickBot="1" x14ac:dyDescent="0.25"/>
    <row r="7" spans="1:28" ht="14.25" customHeight="1" x14ac:dyDescent="0.2">
      <c r="A7" s="275" t="s">
        <v>59</v>
      </c>
      <c r="B7" s="262" t="s">
        <v>60</v>
      </c>
      <c r="C7" s="262" t="s">
        <v>61</v>
      </c>
      <c r="D7" s="262" t="s">
        <v>62</v>
      </c>
      <c r="E7" s="262" t="s">
        <v>82</v>
      </c>
      <c r="F7" s="273" t="s">
        <v>80</v>
      </c>
      <c r="G7" s="262" t="s">
        <v>83</v>
      </c>
      <c r="H7" s="262"/>
      <c r="I7" s="262"/>
      <c r="J7" s="262" t="s">
        <v>63</v>
      </c>
      <c r="K7" s="273" t="s">
        <v>80</v>
      </c>
      <c r="L7" s="262" t="s">
        <v>77</v>
      </c>
      <c r="M7" s="262"/>
      <c r="N7" s="262"/>
      <c r="O7" s="263" t="s">
        <v>64</v>
      </c>
      <c r="P7" s="264"/>
      <c r="Q7" s="262" t="s">
        <v>91</v>
      </c>
      <c r="R7" s="272" t="s">
        <v>65</v>
      </c>
      <c r="S7" s="272"/>
      <c r="T7" s="272"/>
      <c r="U7" s="272"/>
      <c r="V7" s="272"/>
      <c r="W7" s="272" t="s">
        <v>87</v>
      </c>
      <c r="X7" s="272"/>
      <c r="Y7" s="272"/>
      <c r="Z7" s="272"/>
      <c r="AA7" s="272"/>
      <c r="AB7" s="269" t="s">
        <v>66</v>
      </c>
    </row>
    <row r="8" spans="1:28" ht="67.5" customHeight="1" x14ac:dyDescent="0.2">
      <c r="A8" s="276"/>
      <c r="B8" s="260"/>
      <c r="C8" s="260"/>
      <c r="D8" s="260"/>
      <c r="E8" s="260"/>
      <c r="F8" s="274"/>
      <c r="G8" s="260"/>
      <c r="H8" s="260"/>
      <c r="I8" s="260"/>
      <c r="J8" s="260"/>
      <c r="K8" s="274"/>
      <c r="L8" s="260"/>
      <c r="M8" s="260"/>
      <c r="N8" s="260"/>
      <c r="O8" s="265"/>
      <c r="P8" s="266"/>
      <c r="Q8" s="260"/>
      <c r="R8" s="260" t="s">
        <v>67</v>
      </c>
      <c r="S8" s="260" t="s">
        <v>68</v>
      </c>
      <c r="T8" s="260" t="s">
        <v>79</v>
      </c>
      <c r="U8" s="260" t="s">
        <v>69</v>
      </c>
      <c r="V8" s="260" t="s">
        <v>70</v>
      </c>
      <c r="W8" s="260" t="s">
        <v>72</v>
      </c>
      <c r="X8" s="260" t="s">
        <v>73</v>
      </c>
      <c r="Y8" s="260" t="s">
        <v>74</v>
      </c>
      <c r="Z8" s="260" t="s">
        <v>75</v>
      </c>
      <c r="AA8" s="260" t="s">
        <v>76</v>
      </c>
      <c r="AB8" s="270"/>
    </row>
    <row r="9" spans="1:28" ht="15" customHeight="1" x14ac:dyDescent="0.2">
      <c r="A9" s="276"/>
      <c r="B9" s="260"/>
      <c r="C9" s="260"/>
      <c r="D9" s="260"/>
      <c r="E9" s="260"/>
      <c r="F9" s="274"/>
      <c r="G9" s="260" t="s">
        <v>81</v>
      </c>
      <c r="H9" s="260" t="s">
        <v>71</v>
      </c>
      <c r="I9" s="260"/>
      <c r="J9" s="260"/>
      <c r="K9" s="274"/>
      <c r="L9" s="260" t="s">
        <v>81</v>
      </c>
      <c r="M9" s="260" t="s">
        <v>71</v>
      </c>
      <c r="N9" s="260"/>
      <c r="O9" s="267" t="s">
        <v>84</v>
      </c>
      <c r="P9" s="267" t="s">
        <v>85</v>
      </c>
      <c r="Q9" s="260"/>
      <c r="R9" s="260"/>
      <c r="S9" s="260"/>
      <c r="T9" s="260"/>
      <c r="U9" s="260"/>
      <c r="V9" s="260"/>
      <c r="W9" s="260"/>
      <c r="X9" s="260"/>
      <c r="Y9" s="260"/>
      <c r="Z9" s="260"/>
      <c r="AA9" s="260"/>
      <c r="AB9" s="270"/>
    </row>
    <row r="10" spans="1:28" ht="33.75" customHeight="1" thickBot="1" x14ac:dyDescent="0.25">
      <c r="A10" s="277"/>
      <c r="B10" s="261"/>
      <c r="C10" s="261"/>
      <c r="D10" s="261"/>
      <c r="E10" s="261"/>
      <c r="F10" s="268"/>
      <c r="G10" s="261"/>
      <c r="H10" s="33" t="s">
        <v>15</v>
      </c>
      <c r="I10" s="33" t="s">
        <v>78</v>
      </c>
      <c r="J10" s="261"/>
      <c r="K10" s="268"/>
      <c r="L10" s="261"/>
      <c r="M10" s="33" t="s">
        <v>15</v>
      </c>
      <c r="N10" s="33" t="s">
        <v>78</v>
      </c>
      <c r="O10" s="268"/>
      <c r="P10" s="268"/>
      <c r="Q10" s="261"/>
      <c r="R10" s="261"/>
      <c r="S10" s="261"/>
      <c r="T10" s="261"/>
      <c r="U10" s="261"/>
      <c r="V10" s="261"/>
      <c r="W10" s="261"/>
      <c r="X10" s="261"/>
      <c r="Y10" s="261"/>
      <c r="Z10" s="261"/>
      <c r="AA10" s="261"/>
      <c r="AB10" s="271"/>
    </row>
    <row r="11" spans="1:28" ht="10.5" thickBot="1" x14ac:dyDescent="0.25">
      <c r="A11" s="35">
        <v>0</v>
      </c>
      <c r="B11" s="36">
        <v>1</v>
      </c>
      <c r="C11" s="36">
        <v>2</v>
      </c>
      <c r="D11" s="36">
        <v>3</v>
      </c>
      <c r="E11" s="36">
        <v>4</v>
      </c>
      <c r="F11" s="36">
        <v>5</v>
      </c>
      <c r="G11" s="36">
        <v>6</v>
      </c>
      <c r="H11" s="36">
        <v>7</v>
      </c>
      <c r="I11" s="36">
        <v>8</v>
      </c>
      <c r="J11" s="36">
        <v>9</v>
      </c>
      <c r="K11" s="36">
        <v>10</v>
      </c>
      <c r="L11" s="36">
        <v>11</v>
      </c>
      <c r="M11" s="36">
        <v>12</v>
      </c>
      <c r="N11" s="36">
        <v>13</v>
      </c>
      <c r="O11" s="36">
        <v>14</v>
      </c>
      <c r="P11" s="36">
        <v>15</v>
      </c>
      <c r="Q11" s="36">
        <v>16</v>
      </c>
      <c r="R11" s="36">
        <v>17</v>
      </c>
      <c r="S11" s="36">
        <v>18</v>
      </c>
      <c r="T11" s="36">
        <v>19</v>
      </c>
      <c r="U11" s="36">
        <v>20</v>
      </c>
      <c r="V11" s="36">
        <v>21</v>
      </c>
      <c r="W11" s="36">
        <v>22</v>
      </c>
      <c r="X11" s="36">
        <v>23</v>
      </c>
      <c r="Y11" s="36">
        <v>24</v>
      </c>
      <c r="Z11" s="36">
        <v>25</v>
      </c>
      <c r="AA11" s="36">
        <v>26</v>
      </c>
      <c r="AB11" s="37">
        <v>27</v>
      </c>
    </row>
    <row r="12" spans="1:28" ht="28.8" x14ac:dyDescent="0.2">
      <c r="A12" s="24">
        <v>1</v>
      </c>
      <c r="B12" s="27"/>
      <c r="C12" s="25" t="s">
        <v>254</v>
      </c>
      <c r="D12" s="29" t="s">
        <v>266</v>
      </c>
      <c r="E12" s="27" t="s">
        <v>389</v>
      </c>
      <c r="F12" s="29" t="s">
        <v>266</v>
      </c>
      <c r="G12" s="24">
        <v>15</v>
      </c>
      <c r="H12" s="24">
        <v>15</v>
      </c>
      <c r="I12" s="23"/>
      <c r="J12" s="27" t="s">
        <v>389</v>
      </c>
      <c r="K12" s="29" t="s">
        <v>266</v>
      </c>
      <c r="L12" s="24">
        <v>15</v>
      </c>
      <c r="M12" s="24">
        <v>15</v>
      </c>
      <c r="N12" s="23"/>
      <c r="O12" s="25" t="s">
        <v>256</v>
      </c>
      <c r="P12" s="23">
        <v>25</v>
      </c>
      <c r="Q12" s="31" t="s">
        <v>257</v>
      </c>
      <c r="R12" s="24" t="s">
        <v>258</v>
      </c>
      <c r="S12" s="5" t="s">
        <v>610</v>
      </c>
      <c r="T12" s="105" t="s">
        <v>392</v>
      </c>
      <c r="U12" s="28" t="s">
        <v>681</v>
      </c>
      <c r="V12" s="29" t="s">
        <v>266</v>
      </c>
      <c r="W12" s="30"/>
      <c r="X12" s="27"/>
      <c r="Y12" s="27"/>
      <c r="Z12" s="27"/>
      <c r="AA12" s="27"/>
      <c r="AB12" s="27"/>
    </row>
    <row r="13" spans="1:28" ht="54" customHeight="1" x14ac:dyDescent="0.2">
      <c r="A13" s="24">
        <v>2</v>
      </c>
      <c r="B13" s="27"/>
      <c r="C13" s="25" t="s">
        <v>254</v>
      </c>
      <c r="D13" s="28" t="s">
        <v>255</v>
      </c>
      <c r="E13" s="27" t="s">
        <v>390</v>
      </c>
      <c r="F13" s="28" t="s">
        <v>255</v>
      </c>
      <c r="G13" s="24">
        <v>15</v>
      </c>
      <c r="H13" s="24">
        <v>15</v>
      </c>
      <c r="I13" s="23"/>
      <c r="J13" s="27" t="s">
        <v>390</v>
      </c>
      <c r="K13" s="28" t="s">
        <v>255</v>
      </c>
      <c r="L13" s="24">
        <v>15</v>
      </c>
      <c r="M13" s="24">
        <v>15</v>
      </c>
      <c r="N13" s="23"/>
      <c r="O13" s="25" t="s">
        <v>256</v>
      </c>
      <c r="P13" s="23">
        <v>25</v>
      </c>
      <c r="Q13" s="31" t="s">
        <v>257</v>
      </c>
      <c r="R13" s="24" t="s">
        <v>258</v>
      </c>
      <c r="S13" s="5" t="s">
        <v>611</v>
      </c>
      <c r="T13" s="105" t="s">
        <v>393</v>
      </c>
      <c r="U13" s="28" t="s">
        <v>682</v>
      </c>
      <c r="V13" s="28" t="s">
        <v>255</v>
      </c>
      <c r="W13" s="30"/>
      <c r="X13" s="27"/>
      <c r="Y13" s="27"/>
      <c r="Z13" s="27"/>
      <c r="AA13" s="27"/>
      <c r="AB13" s="27"/>
    </row>
    <row r="14" spans="1:28" ht="50.25" customHeight="1" x14ac:dyDescent="0.2">
      <c r="A14" s="24">
        <v>3</v>
      </c>
      <c r="B14" s="27"/>
      <c r="C14" s="25" t="s">
        <v>254</v>
      </c>
      <c r="D14" s="28" t="s">
        <v>255</v>
      </c>
      <c r="E14" s="27" t="s">
        <v>391</v>
      </c>
      <c r="F14" s="28" t="s">
        <v>255</v>
      </c>
      <c r="G14" s="24">
        <v>15</v>
      </c>
      <c r="H14" s="24">
        <v>15</v>
      </c>
      <c r="I14" s="23"/>
      <c r="J14" s="27" t="s">
        <v>391</v>
      </c>
      <c r="K14" s="28" t="s">
        <v>255</v>
      </c>
      <c r="L14" s="24">
        <v>15</v>
      </c>
      <c r="M14" s="24">
        <v>15</v>
      </c>
      <c r="N14" s="23"/>
      <c r="O14" s="25" t="s">
        <v>256</v>
      </c>
      <c r="P14" s="23">
        <v>25</v>
      </c>
      <c r="Q14" s="31" t="s">
        <v>257</v>
      </c>
      <c r="R14" s="24" t="s">
        <v>258</v>
      </c>
      <c r="S14" s="5" t="s">
        <v>612</v>
      </c>
      <c r="T14" s="105" t="s">
        <v>393</v>
      </c>
      <c r="U14" s="28" t="s">
        <v>683</v>
      </c>
      <c r="V14" s="28" t="s">
        <v>255</v>
      </c>
      <c r="W14" s="30"/>
      <c r="X14" s="27"/>
      <c r="Y14" s="27"/>
      <c r="Z14" s="27"/>
      <c r="AA14" s="27"/>
      <c r="AB14" s="27"/>
    </row>
    <row r="15" spans="1:28" ht="53.25" customHeight="1" x14ac:dyDescent="0.2">
      <c r="A15" s="24">
        <v>4</v>
      </c>
      <c r="B15" s="31"/>
      <c r="C15" s="25" t="s">
        <v>254</v>
      </c>
      <c r="D15" s="25" t="s">
        <v>255</v>
      </c>
      <c r="E15" s="31" t="s">
        <v>384</v>
      </c>
      <c r="F15" s="25" t="s">
        <v>255</v>
      </c>
      <c r="G15" s="24">
        <v>16</v>
      </c>
      <c r="H15" s="24">
        <v>16</v>
      </c>
      <c r="I15" s="24"/>
      <c r="J15" s="31" t="s">
        <v>384</v>
      </c>
      <c r="K15" s="25" t="s">
        <v>255</v>
      </c>
      <c r="L15" s="24">
        <v>16</v>
      </c>
      <c r="M15" s="24">
        <v>16</v>
      </c>
      <c r="N15" s="24"/>
      <c r="O15" s="25" t="s">
        <v>256</v>
      </c>
      <c r="P15" s="24">
        <v>24</v>
      </c>
      <c r="Q15" s="31" t="s">
        <v>257</v>
      </c>
      <c r="R15" s="24" t="s">
        <v>258</v>
      </c>
      <c r="S15" s="5" t="s">
        <v>613</v>
      </c>
      <c r="T15" s="105" t="s">
        <v>394</v>
      </c>
      <c r="U15" s="28" t="s">
        <v>684</v>
      </c>
      <c r="V15" s="28" t="s">
        <v>255</v>
      </c>
      <c r="W15" s="34"/>
      <c r="X15" s="31"/>
      <c r="Y15" s="31"/>
      <c r="Z15" s="31"/>
      <c r="AA15" s="31"/>
      <c r="AB15" s="31"/>
    </row>
    <row r="16" spans="1:28" ht="54.75" customHeight="1" x14ac:dyDescent="0.2">
      <c r="A16" s="24">
        <v>5</v>
      </c>
      <c r="B16" s="27"/>
      <c r="C16" s="25" t="s">
        <v>254</v>
      </c>
      <c r="D16" s="25" t="s">
        <v>255</v>
      </c>
      <c r="E16" s="31" t="s">
        <v>262</v>
      </c>
      <c r="F16" s="28" t="s">
        <v>255</v>
      </c>
      <c r="G16" s="23">
        <v>16</v>
      </c>
      <c r="H16" s="23">
        <v>16</v>
      </c>
      <c r="I16" s="23"/>
      <c r="J16" s="31" t="s">
        <v>262</v>
      </c>
      <c r="K16" s="28" t="s">
        <v>255</v>
      </c>
      <c r="L16" s="23">
        <v>16</v>
      </c>
      <c r="M16" s="23">
        <v>16</v>
      </c>
      <c r="N16" s="23"/>
      <c r="O16" s="25" t="s">
        <v>256</v>
      </c>
      <c r="P16" s="23">
        <v>24</v>
      </c>
      <c r="Q16" s="31" t="s">
        <v>257</v>
      </c>
      <c r="R16" s="24" t="s">
        <v>258</v>
      </c>
      <c r="S16" s="5" t="s">
        <v>614</v>
      </c>
      <c r="T16" s="105" t="s">
        <v>395</v>
      </c>
      <c r="U16" s="28" t="s">
        <v>685</v>
      </c>
      <c r="V16" s="28" t="s">
        <v>255</v>
      </c>
      <c r="W16" s="30"/>
      <c r="X16" s="27"/>
      <c r="Y16" s="27"/>
      <c r="Z16" s="27"/>
      <c r="AA16" s="27"/>
      <c r="AB16" s="27"/>
    </row>
    <row r="17" spans="1:28" ht="54.75" customHeight="1" x14ac:dyDescent="0.2">
      <c r="A17" s="24">
        <v>6</v>
      </c>
      <c r="B17" s="27"/>
      <c r="C17" s="25" t="s">
        <v>254</v>
      </c>
      <c r="D17" s="25" t="s">
        <v>255</v>
      </c>
      <c r="E17" s="31" t="s">
        <v>263</v>
      </c>
      <c r="F17" s="28" t="s">
        <v>255</v>
      </c>
      <c r="G17" s="23">
        <v>16</v>
      </c>
      <c r="H17" s="23">
        <v>16</v>
      </c>
      <c r="I17" s="23"/>
      <c r="J17" s="31" t="s">
        <v>263</v>
      </c>
      <c r="K17" s="28" t="s">
        <v>255</v>
      </c>
      <c r="L17" s="23">
        <v>16</v>
      </c>
      <c r="M17" s="23">
        <v>16</v>
      </c>
      <c r="N17" s="23"/>
      <c r="O17" s="25" t="s">
        <v>256</v>
      </c>
      <c r="P17" s="23">
        <v>24</v>
      </c>
      <c r="Q17" s="31" t="s">
        <v>257</v>
      </c>
      <c r="R17" s="24" t="s">
        <v>258</v>
      </c>
      <c r="S17" s="5" t="s">
        <v>615</v>
      </c>
      <c r="T17" s="105" t="s">
        <v>396</v>
      </c>
      <c r="U17" s="28" t="s">
        <v>686</v>
      </c>
      <c r="V17" s="28" t="s">
        <v>255</v>
      </c>
      <c r="W17" s="30"/>
      <c r="X17" s="27"/>
      <c r="Y17" s="27"/>
      <c r="Z17" s="27"/>
      <c r="AA17" s="27"/>
      <c r="AB17" s="27"/>
    </row>
    <row r="18" spans="1:28" ht="54" customHeight="1" x14ac:dyDescent="0.2">
      <c r="A18" s="24">
        <v>7</v>
      </c>
      <c r="B18" s="27"/>
      <c r="C18" s="25" t="s">
        <v>254</v>
      </c>
      <c r="D18" s="28" t="s">
        <v>255</v>
      </c>
      <c r="E18" s="31" t="s">
        <v>264</v>
      </c>
      <c r="F18" s="28" t="s">
        <v>255</v>
      </c>
      <c r="G18" s="23">
        <v>16</v>
      </c>
      <c r="H18" s="23">
        <v>16</v>
      </c>
      <c r="I18" s="23"/>
      <c r="J18" s="31" t="s">
        <v>264</v>
      </c>
      <c r="K18" s="28" t="s">
        <v>255</v>
      </c>
      <c r="L18" s="23">
        <v>16</v>
      </c>
      <c r="M18" s="23">
        <v>16</v>
      </c>
      <c r="N18" s="23"/>
      <c r="O18" s="25" t="s">
        <v>256</v>
      </c>
      <c r="P18" s="23">
        <v>24</v>
      </c>
      <c r="Q18" s="31" t="s">
        <v>259</v>
      </c>
      <c r="R18" s="24" t="s">
        <v>260</v>
      </c>
      <c r="S18" s="5" t="s">
        <v>616</v>
      </c>
      <c r="T18" s="105" t="s">
        <v>397</v>
      </c>
      <c r="U18" s="28" t="s">
        <v>687</v>
      </c>
      <c r="V18" s="28" t="s">
        <v>255</v>
      </c>
      <c r="W18" s="30"/>
      <c r="X18" s="27"/>
      <c r="Y18" s="27"/>
      <c r="Z18" s="27"/>
      <c r="AA18" s="27"/>
      <c r="AB18" s="27"/>
    </row>
    <row r="19" spans="1:28" ht="51.75" customHeight="1" x14ac:dyDescent="0.2">
      <c r="A19" s="24">
        <v>8</v>
      </c>
      <c r="B19" s="27"/>
      <c r="C19" s="25" t="s">
        <v>254</v>
      </c>
      <c r="D19" s="28" t="s">
        <v>255</v>
      </c>
      <c r="E19" s="27" t="s">
        <v>385</v>
      </c>
      <c r="F19" s="28" t="s">
        <v>255</v>
      </c>
      <c r="G19" s="23">
        <v>16</v>
      </c>
      <c r="H19" s="23">
        <v>16</v>
      </c>
      <c r="I19" s="23"/>
      <c r="J19" s="27" t="s">
        <v>385</v>
      </c>
      <c r="K19" s="28" t="s">
        <v>255</v>
      </c>
      <c r="L19" s="23">
        <v>16</v>
      </c>
      <c r="M19" s="23">
        <v>16</v>
      </c>
      <c r="N19" s="23"/>
      <c r="O19" s="25" t="s">
        <v>256</v>
      </c>
      <c r="P19" s="23">
        <v>24</v>
      </c>
      <c r="Q19" s="31" t="s">
        <v>257</v>
      </c>
      <c r="R19" s="24" t="s">
        <v>258</v>
      </c>
      <c r="S19" s="5" t="s">
        <v>617</v>
      </c>
      <c r="T19" s="105" t="s">
        <v>398</v>
      </c>
      <c r="U19" s="28" t="s">
        <v>688</v>
      </c>
      <c r="V19" s="28" t="s">
        <v>255</v>
      </c>
      <c r="W19" s="30"/>
      <c r="X19" s="27"/>
      <c r="Y19" s="27"/>
      <c r="Z19" s="27"/>
      <c r="AA19" s="27"/>
      <c r="AB19" s="27"/>
    </row>
    <row r="20" spans="1:28" ht="54.75" customHeight="1" x14ac:dyDescent="0.2">
      <c r="A20" s="24">
        <v>9</v>
      </c>
      <c r="B20" s="27"/>
      <c r="C20" s="25" t="s">
        <v>254</v>
      </c>
      <c r="D20" s="28" t="s">
        <v>255</v>
      </c>
      <c r="E20" s="27" t="s">
        <v>386</v>
      </c>
      <c r="F20" s="28" t="s">
        <v>255</v>
      </c>
      <c r="G20" s="23">
        <v>16</v>
      </c>
      <c r="H20" s="23">
        <v>16</v>
      </c>
      <c r="I20" s="23"/>
      <c r="J20" s="27" t="s">
        <v>386</v>
      </c>
      <c r="K20" s="28" t="s">
        <v>255</v>
      </c>
      <c r="L20" s="23">
        <v>16</v>
      </c>
      <c r="M20" s="23">
        <v>16</v>
      </c>
      <c r="N20" s="23"/>
      <c r="O20" s="25" t="s">
        <v>256</v>
      </c>
      <c r="P20" s="23">
        <v>24</v>
      </c>
      <c r="Q20" s="31" t="s">
        <v>257</v>
      </c>
      <c r="R20" s="24" t="s">
        <v>258</v>
      </c>
      <c r="S20" s="5" t="s">
        <v>618</v>
      </c>
      <c r="T20" s="105" t="s">
        <v>399</v>
      </c>
      <c r="U20" s="28" t="s">
        <v>689</v>
      </c>
      <c r="V20" s="28" t="s">
        <v>255</v>
      </c>
      <c r="W20" s="30"/>
      <c r="X20" s="27"/>
      <c r="Y20" s="27"/>
      <c r="Z20" s="27"/>
      <c r="AA20" s="27"/>
      <c r="AB20" s="27"/>
    </row>
    <row r="21" spans="1:28" ht="57.6" x14ac:dyDescent="0.2">
      <c r="A21" s="24">
        <v>10</v>
      </c>
      <c r="B21" s="27"/>
      <c r="C21" s="25" t="s">
        <v>254</v>
      </c>
      <c r="D21" s="28" t="s">
        <v>255</v>
      </c>
      <c r="E21" s="27" t="s">
        <v>387</v>
      </c>
      <c r="F21" s="28" t="s">
        <v>255</v>
      </c>
      <c r="G21" s="23">
        <v>16</v>
      </c>
      <c r="H21" s="23">
        <v>16</v>
      </c>
      <c r="I21" s="23"/>
      <c r="J21" s="27" t="s">
        <v>387</v>
      </c>
      <c r="K21" s="28" t="s">
        <v>255</v>
      </c>
      <c r="L21" s="23">
        <v>16</v>
      </c>
      <c r="M21" s="23">
        <v>16</v>
      </c>
      <c r="N21" s="23"/>
      <c r="O21" s="25" t="s">
        <v>256</v>
      </c>
      <c r="P21" s="23">
        <v>24</v>
      </c>
      <c r="Q21" s="31" t="s">
        <v>257</v>
      </c>
      <c r="R21" s="24" t="s">
        <v>258</v>
      </c>
      <c r="S21" s="5" t="s">
        <v>619</v>
      </c>
      <c r="T21" s="105" t="s">
        <v>400</v>
      </c>
      <c r="U21" s="28" t="s">
        <v>690</v>
      </c>
      <c r="V21" s="28" t="s">
        <v>255</v>
      </c>
      <c r="W21" s="30"/>
      <c r="X21" s="27"/>
      <c r="Y21" s="27"/>
      <c r="Z21" s="27"/>
      <c r="AA21" s="27"/>
      <c r="AB21" s="27"/>
    </row>
    <row r="22" spans="1:28" ht="57.6" x14ac:dyDescent="0.2">
      <c r="A22" s="24">
        <v>11</v>
      </c>
      <c r="B22" s="27"/>
      <c r="C22" s="25" t="s">
        <v>254</v>
      </c>
      <c r="D22" s="28" t="s">
        <v>255</v>
      </c>
      <c r="E22" s="27" t="s">
        <v>388</v>
      </c>
      <c r="F22" s="28" t="s">
        <v>255</v>
      </c>
      <c r="G22" s="23">
        <v>16</v>
      </c>
      <c r="H22" s="23">
        <v>16</v>
      </c>
      <c r="I22" s="23"/>
      <c r="J22" s="27" t="s">
        <v>388</v>
      </c>
      <c r="K22" s="28" t="s">
        <v>255</v>
      </c>
      <c r="L22" s="23">
        <v>16</v>
      </c>
      <c r="M22" s="23">
        <v>16</v>
      </c>
      <c r="N22" s="23"/>
      <c r="O22" s="25" t="s">
        <v>256</v>
      </c>
      <c r="P22" s="23">
        <v>24</v>
      </c>
      <c r="Q22" s="31" t="s">
        <v>257</v>
      </c>
      <c r="R22" s="24" t="s">
        <v>258</v>
      </c>
      <c r="S22" s="5" t="s">
        <v>620</v>
      </c>
      <c r="T22" s="105" t="s">
        <v>408</v>
      </c>
      <c r="U22" s="28" t="s">
        <v>691</v>
      </c>
      <c r="V22" s="28" t="s">
        <v>255</v>
      </c>
      <c r="W22" s="30"/>
      <c r="X22" s="27"/>
      <c r="Y22" s="27"/>
      <c r="Z22" s="27"/>
      <c r="AA22" s="27"/>
      <c r="AB22" s="27"/>
    </row>
    <row r="23" spans="1:28" ht="28.8" x14ac:dyDescent="0.2">
      <c r="A23" s="24">
        <v>12</v>
      </c>
      <c r="B23" s="27"/>
      <c r="C23" s="25" t="s">
        <v>254</v>
      </c>
      <c r="D23" s="25" t="s">
        <v>266</v>
      </c>
      <c r="E23" s="27" t="s">
        <v>271</v>
      </c>
      <c r="F23" s="25" t="s">
        <v>266</v>
      </c>
      <c r="G23" s="23">
        <v>15</v>
      </c>
      <c r="H23" s="23">
        <v>15</v>
      </c>
      <c r="I23" s="23"/>
      <c r="J23" s="27" t="s">
        <v>271</v>
      </c>
      <c r="K23" s="25" t="s">
        <v>266</v>
      </c>
      <c r="L23" s="23">
        <v>15</v>
      </c>
      <c r="M23" s="23">
        <v>15</v>
      </c>
      <c r="N23" s="23"/>
      <c r="O23" s="25" t="s">
        <v>256</v>
      </c>
      <c r="P23" s="23">
        <v>25</v>
      </c>
      <c r="Q23" s="31" t="s">
        <v>257</v>
      </c>
      <c r="R23" s="24" t="s">
        <v>258</v>
      </c>
      <c r="S23" s="5" t="s">
        <v>621</v>
      </c>
      <c r="T23" s="105" t="s">
        <v>401</v>
      </c>
      <c r="U23" s="28" t="s">
        <v>692</v>
      </c>
      <c r="V23" s="29" t="s">
        <v>266</v>
      </c>
      <c r="W23" s="30"/>
      <c r="X23" s="27"/>
      <c r="Y23" s="27"/>
      <c r="Z23" s="27"/>
      <c r="AA23" s="27"/>
      <c r="AB23" s="27"/>
    </row>
    <row r="24" spans="1:28" ht="28.8" x14ac:dyDescent="0.2">
      <c r="A24" s="24">
        <v>13</v>
      </c>
      <c r="B24" s="27"/>
      <c r="C24" s="25" t="s">
        <v>254</v>
      </c>
      <c r="D24" s="25" t="s">
        <v>266</v>
      </c>
      <c r="E24" s="27" t="s">
        <v>272</v>
      </c>
      <c r="F24" s="25" t="s">
        <v>266</v>
      </c>
      <c r="G24" s="23">
        <v>15</v>
      </c>
      <c r="H24" s="23">
        <v>15</v>
      </c>
      <c r="I24" s="23"/>
      <c r="J24" s="27" t="s">
        <v>272</v>
      </c>
      <c r="K24" s="25" t="s">
        <v>266</v>
      </c>
      <c r="L24" s="23">
        <v>15</v>
      </c>
      <c r="M24" s="23">
        <v>15</v>
      </c>
      <c r="N24" s="23"/>
      <c r="O24" s="25" t="s">
        <v>256</v>
      </c>
      <c r="P24" s="23">
        <v>25</v>
      </c>
      <c r="Q24" s="31" t="s">
        <v>257</v>
      </c>
      <c r="R24" s="24" t="s">
        <v>258</v>
      </c>
      <c r="S24" s="5" t="s">
        <v>622</v>
      </c>
      <c r="T24" s="105" t="s">
        <v>276</v>
      </c>
      <c r="U24" s="28" t="s">
        <v>693</v>
      </c>
      <c r="V24" s="29" t="s">
        <v>266</v>
      </c>
      <c r="W24" s="30"/>
      <c r="X24" s="27"/>
      <c r="Y24" s="27"/>
      <c r="Z24" s="27"/>
      <c r="AA24" s="27"/>
      <c r="AB24" s="27"/>
    </row>
    <row r="25" spans="1:28" ht="28.8" x14ac:dyDescent="0.2">
      <c r="A25" s="24">
        <v>14</v>
      </c>
      <c r="B25" s="27"/>
      <c r="C25" s="25" t="s">
        <v>254</v>
      </c>
      <c r="D25" s="25" t="s">
        <v>266</v>
      </c>
      <c r="E25" s="27" t="s">
        <v>274</v>
      </c>
      <c r="F25" s="25" t="s">
        <v>266</v>
      </c>
      <c r="G25" s="23">
        <v>15</v>
      </c>
      <c r="H25" s="23">
        <v>15</v>
      </c>
      <c r="I25" s="23"/>
      <c r="J25" s="27" t="s">
        <v>274</v>
      </c>
      <c r="K25" s="25" t="s">
        <v>266</v>
      </c>
      <c r="L25" s="23">
        <v>15</v>
      </c>
      <c r="M25" s="23">
        <v>15</v>
      </c>
      <c r="N25" s="23"/>
      <c r="O25" s="25" t="s">
        <v>256</v>
      </c>
      <c r="P25" s="23">
        <v>25</v>
      </c>
      <c r="Q25" s="31" t="s">
        <v>257</v>
      </c>
      <c r="R25" s="24" t="s">
        <v>258</v>
      </c>
      <c r="S25" s="5" t="s">
        <v>623</v>
      </c>
      <c r="T25" s="105" t="s">
        <v>402</v>
      </c>
      <c r="U25" s="28" t="s">
        <v>694</v>
      </c>
      <c r="V25" s="29" t="s">
        <v>266</v>
      </c>
      <c r="W25" s="30"/>
      <c r="X25" s="27"/>
      <c r="Y25" s="27"/>
      <c r="Z25" s="27"/>
      <c r="AA25" s="27"/>
      <c r="AB25" s="27"/>
    </row>
    <row r="26" spans="1:28" ht="28.8" x14ac:dyDescent="0.2">
      <c r="A26" s="24">
        <v>15</v>
      </c>
      <c r="B26" s="27"/>
      <c r="C26" s="25" t="s">
        <v>254</v>
      </c>
      <c r="D26" s="25" t="s">
        <v>266</v>
      </c>
      <c r="E26" s="27" t="s">
        <v>282</v>
      </c>
      <c r="F26" s="25" t="s">
        <v>266</v>
      </c>
      <c r="G26" s="23">
        <v>15</v>
      </c>
      <c r="H26" s="23">
        <v>15</v>
      </c>
      <c r="I26" s="23"/>
      <c r="J26" s="27" t="s">
        <v>282</v>
      </c>
      <c r="K26" s="25" t="s">
        <v>266</v>
      </c>
      <c r="L26" s="23">
        <v>15</v>
      </c>
      <c r="M26" s="23">
        <v>15</v>
      </c>
      <c r="N26" s="23"/>
      <c r="O26" s="25" t="s">
        <v>256</v>
      </c>
      <c r="P26" s="23">
        <v>25</v>
      </c>
      <c r="Q26" s="31" t="s">
        <v>257</v>
      </c>
      <c r="R26" s="24" t="s">
        <v>258</v>
      </c>
      <c r="S26" s="5" t="s">
        <v>624</v>
      </c>
      <c r="T26" s="105" t="s">
        <v>392</v>
      </c>
      <c r="U26" s="28" t="s">
        <v>695</v>
      </c>
      <c r="V26" s="29" t="s">
        <v>266</v>
      </c>
      <c r="W26" s="30"/>
      <c r="X26" s="27"/>
      <c r="Y26" s="27"/>
      <c r="Z26" s="27"/>
      <c r="AA26" s="27"/>
      <c r="AB26" s="27"/>
    </row>
    <row r="27" spans="1:28" ht="57.6" x14ac:dyDescent="0.2">
      <c r="A27" s="24">
        <v>16</v>
      </c>
      <c r="B27" s="27"/>
      <c r="C27" s="25" t="s">
        <v>254</v>
      </c>
      <c r="D27" s="25" t="s">
        <v>270</v>
      </c>
      <c r="E27" s="27" t="s">
        <v>275</v>
      </c>
      <c r="F27" s="25" t="s">
        <v>270</v>
      </c>
      <c r="G27" s="23">
        <v>16</v>
      </c>
      <c r="H27" s="23">
        <v>16</v>
      </c>
      <c r="I27" s="23"/>
      <c r="J27" s="27" t="s">
        <v>275</v>
      </c>
      <c r="K27" s="25" t="s">
        <v>270</v>
      </c>
      <c r="L27" s="23">
        <v>16</v>
      </c>
      <c r="M27" s="23">
        <v>16</v>
      </c>
      <c r="N27" s="23"/>
      <c r="O27" s="25" t="s">
        <v>256</v>
      </c>
      <c r="P27" s="23">
        <v>24</v>
      </c>
      <c r="Q27" s="31" t="s">
        <v>257</v>
      </c>
      <c r="R27" s="24" t="s">
        <v>258</v>
      </c>
      <c r="S27" s="5" t="s">
        <v>625</v>
      </c>
      <c r="T27" s="105" t="s">
        <v>403</v>
      </c>
      <c r="U27" s="28" t="s">
        <v>696</v>
      </c>
      <c r="V27" s="28" t="s">
        <v>255</v>
      </c>
      <c r="W27" s="5"/>
      <c r="X27" s="28"/>
      <c r="Y27" s="28"/>
      <c r="Z27" s="27"/>
      <c r="AA27" s="27"/>
      <c r="AB27" s="27"/>
    </row>
    <row r="28" spans="1:28" ht="57.6" x14ac:dyDescent="0.2">
      <c r="A28" s="24">
        <v>17</v>
      </c>
      <c r="B28" s="27"/>
      <c r="C28" s="25" t="s">
        <v>254</v>
      </c>
      <c r="D28" s="25" t="s">
        <v>270</v>
      </c>
      <c r="E28" s="27" t="s">
        <v>277</v>
      </c>
      <c r="F28" s="25" t="s">
        <v>270</v>
      </c>
      <c r="G28" s="23">
        <v>16</v>
      </c>
      <c r="H28" s="23">
        <v>16</v>
      </c>
      <c r="I28" s="23"/>
      <c r="J28" s="27" t="s">
        <v>277</v>
      </c>
      <c r="K28" s="25" t="s">
        <v>270</v>
      </c>
      <c r="L28" s="23">
        <v>16</v>
      </c>
      <c r="M28" s="23">
        <v>16</v>
      </c>
      <c r="N28" s="23"/>
      <c r="O28" s="25" t="s">
        <v>256</v>
      </c>
      <c r="P28" s="23">
        <v>24</v>
      </c>
      <c r="Q28" s="31" t="s">
        <v>257</v>
      </c>
      <c r="R28" s="24" t="s">
        <v>258</v>
      </c>
      <c r="S28" s="5" t="s">
        <v>626</v>
      </c>
      <c r="T28" s="105" t="s">
        <v>404</v>
      </c>
      <c r="U28" s="28" t="s">
        <v>697</v>
      </c>
      <c r="V28" s="28" t="s">
        <v>255</v>
      </c>
      <c r="W28" s="30"/>
      <c r="X28" s="27"/>
      <c r="Y28" s="27"/>
      <c r="Z28" s="27"/>
      <c r="AA28" s="27"/>
      <c r="AB28" s="27"/>
    </row>
    <row r="29" spans="1:28" ht="57.6" x14ac:dyDescent="0.2">
      <c r="A29" s="24">
        <v>18</v>
      </c>
      <c r="B29" s="27"/>
      <c r="C29" s="25" t="s">
        <v>254</v>
      </c>
      <c r="D29" s="25" t="s">
        <v>270</v>
      </c>
      <c r="E29" s="27" t="s">
        <v>278</v>
      </c>
      <c r="F29" s="25" t="s">
        <v>270</v>
      </c>
      <c r="G29" s="23">
        <v>16</v>
      </c>
      <c r="H29" s="23">
        <v>16</v>
      </c>
      <c r="I29" s="23"/>
      <c r="J29" s="27" t="s">
        <v>278</v>
      </c>
      <c r="K29" s="25" t="s">
        <v>270</v>
      </c>
      <c r="L29" s="23">
        <v>16</v>
      </c>
      <c r="M29" s="23">
        <v>16</v>
      </c>
      <c r="N29" s="23"/>
      <c r="O29" s="25" t="s">
        <v>256</v>
      </c>
      <c r="P29" s="23">
        <v>24</v>
      </c>
      <c r="Q29" s="31" t="s">
        <v>257</v>
      </c>
      <c r="R29" s="24" t="s">
        <v>258</v>
      </c>
      <c r="S29" s="5" t="s">
        <v>627</v>
      </c>
      <c r="T29" s="105" t="s">
        <v>409</v>
      </c>
      <c r="U29" s="28" t="s">
        <v>698</v>
      </c>
      <c r="V29" s="28" t="s">
        <v>255</v>
      </c>
      <c r="W29" s="30"/>
      <c r="X29" s="27"/>
      <c r="Y29" s="27"/>
      <c r="Z29" s="27"/>
      <c r="AA29" s="27"/>
      <c r="AB29" s="27"/>
    </row>
    <row r="30" spans="1:28" ht="57.6" x14ac:dyDescent="0.2">
      <c r="A30" s="24">
        <v>19</v>
      </c>
      <c r="B30" s="27"/>
      <c r="C30" s="25" t="s">
        <v>254</v>
      </c>
      <c r="D30" s="25" t="s">
        <v>270</v>
      </c>
      <c r="E30" s="27" t="s">
        <v>279</v>
      </c>
      <c r="F30" s="25" t="s">
        <v>255</v>
      </c>
      <c r="G30" s="23">
        <v>16</v>
      </c>
      <c r="H30" s="23">
        <v>16</v>
      </c>
      <c r="I30" s="23"/>
      <c r="J30" s="27" t="s">
        <v>279</v>
      </c>
      <c r="K30" s="25" t="s">
        <v>255</v>
      </c>
      <c r="L30" s="23">
        <v>16</v>
      </c>
      <c r="M30" s="23">
        <v>16</v>
      </c>
      <c r="N30" s="23"/>
      <c r="O30" s="25" t="s">
        <v>256</v>
      </c>
      <c r="P30" s="23">
        <v>24</v>
      </c>
      <c r="Q30" s="31" t="s">
        <v>257</v>
      </c>
      <c r="R30" s="24" t="s">
        <v>258</v>
      </c>
      <c r="S30" s="5" t="s">
        <v>628</v>
      </c>
      <c r="T30" s="105" t="s">
        <v>405</v>
      </c>
      <c r="U30" s="28" t="s">
        <v>699</v>
      </c>
      <c r="V30" s="28" t="s">
        <v>255</v>
      </c>
      <c r="W30" s="30"/>
      <c r="X30" s="27"/>
      <c r="Y30" s="27"/>
      <c r="Z30" s="27"/>
      <c r="AA30" s="27"/>
      <c r="AB30" s="27"/>
    </row>
    <row r="31" spans="1:28" ht="57.6" x14ac:dyDescent="0.2">
      <c r="A31" s="24">
        <v>20</v>
      </c>
      <c r="B31" s="27"/>
      <c r="C31" s="25" t="s">
        <v>254</v>
      </c>
      <c r="D31" s="25" t="s">
        <v>255</v>
      </c>
      <c r="E31" s="27" t="s">
        <v>280</v>
      </c>
      <c r="F31" s="25" t="s">
        <v>255</v>
      </c>
      <c r="G31" s="23">
        <v>16</v>
      </c>
      <c r="H31" s="23">
        <v>16</v>
      </c>
      <c r="I31" s="23"/>
      <c r="J31" s="27" t="s">
        <v>280</v>
      </c>
      <c r="K31" s="25" t="s">
        <v>255</v>
      </c>
      <c r="L31" s="23">
        <v>16</v>
      </c>
      <c r="M31" s="23">
        <v>16</v>
      </c>
      <c r="N31" s="23"/>
      <c r="O31" s="25" t="s">
        <v>256</v>
      </c>
      <c r="P31" s="23">
        <v>24</v>
      </c>
      <c r="Q31" s="31" t="s">
        <v>257</v>
      </c>
      <c r="R31" s="24" t="s">
        <v>258</v>
      </c>
      <c r="S31" s="5" t="s">
        <v>629</v>
      </c>
      <c r="T31" s="120" t="s">
        <v>406</v>
      </c>
      <c r="U31" s="106" t="s">
        <v>700</v>
      </c>
      <c r="V31" s="28" t="s">
        <v>255</v>
      </c>
      <c r="W31" s="30"/>
      <c r="X31" s="27"/>
      <c r="Y31" s="27"/>
      <c r="Z31" s="27"/>
      <c r="AA31" s="27"/>
      <c r="AB31" s="27"/>
    </row>
    <row r="32" spans="1:28" ht="68.25" customHeight="1" x14ac:dyDescent="0.2">
      <c r="A32" s="24">
        <v>21</v>
      </c>
      <c r="B32" s="27"/>
      <c r="C32" s="25" t="s">
        <v>254</v>
      </c>
      <c r="D32" s="25" t="s">
        <v>266</v>
      </c>
      <c r="E32" s="27" t="s">
        <v>273</v>
      </c>
      <c r="F32" s="25" t="s">
        <v>266</v>
      </c>
      <c r="G32" s="23">
        <v>15</v>
      </c>
      <c r="H32" s="23">
        <v>15</v>
      </c>
      <c r="I32" s="23"/>
      <c r="J32" s="27" t="s">
        <v>273</v>
      </c>
      <c r="K32" s="25" t="s">
        <v>266</v>
      </c>
      <c r="L32" s="23">
        <v>15</v>
      </c>
      <c r="M32" s="23">
        <v>15</v>
      </c>
      <c r="N32" s="23"/>
      <c r="O32" s="115" t="s">
        <v>410</v>
      </c>
      <c r="P32" s="23">
        <v>25</v>
      </c>
      <c r="Q32" s="31" t="s">
        <v>347</v>
      </c>
      <c r="R32" s="24"/>
      <c r="S32" s="5"/>
      <c r="T32" s="105"/>
      <c r="U32" s="28"/>
      <c r="V32" s="28"/>
      <c r="W32" s="30" t="s">
        <v>407</v>
      </c>
      <c r="X32" s="27"/>
      <c r="Y32" s="27" t="s">
        <v>349</v>
      </c>
      <c r="Z32" s="27"/>
      <c r="AA32" s="27"/>
      <c r="AB32" s="27" t="s">
        <v>701</v>
      </c>
    </row>
    <row r="33" spans="1:28" ht="24" customHeight="1" x14ac:dyDescent="0.2">
      <c r="A33" s="240">
        <v>22</v>
      </c>
      <c r="B33" s="240"/>
      <c r="C33" s="248" t="s">
        <v>283</v>
      </c>
      <c r="D33" s="240" t="s">
        <v>284</v>
      </c>
      <c r="E33" s="27" t="s">
        <v>310</v>
      </c>
      <c r="F33" s="28" t="s">
        <v>284</v>
      </c>
      <c r="G33" s="107">
        <v>5</v>
      </c>
      <c r="H33" s="107">
        <v>4</v>
      </c>
      <c r="I33" s="107">
        <v>1</v>
      </c>
      <c r="J33" s="27" t="s">
        <v>310</v>
      </c>
      <c r="K33" s="28" t="s">
        <v>284</v>
      </c>
      <c r="L33" s="107">
        <v>5</v>
      </c>
      <c r="M33" s="107">
        <v>4</v>
      </c>
      <c r="N33" s="107">
        <v>1</v>
      </c>
      <c r="O33" s="240" t="s">
        <v>418</v>
      </c>
      <c r="P33" s="240">
        <v>22</v>
      </c>
      <c r="Q33" s="240" t="s">
        <v>257</v>
      </c>
      <c r="R33" s="240" t="s">
        <v>258</v>
      </c>
      <c r="S33" s="240" t="s">
        <v>630</v>
      </c>
      <c r="T33" s="240" t="s">
        <v>419</v>
      </c>
      <c r="U33" s="240" t="s">
        <v>702</v>
      </c>
      <c r="V33" s="240" t="s">
        <v>286</v>
      </c>
      <c r="W33" s="240"/>
      <c r="X33" s="240"/>
      <c r="Y33" s="240"/>
      <c r="Z33" s="240"/>
      <c r="AA33" s="240"/>
      <c r="AB33" s="240"/>
    </row>
    <row r="34" spans="1:28" ht="24" customHeight="1" x14ac:dyDescent="0.2">
      <c r="A34" s="241"/>
      <c r="B34" s="241"/>
      <c r="C34" s="249"/>
      <c r="D34" s="241"/>
      <c r="E34" s="27" t="s">
        <v>303</v>
      </c>
      <c r="F34" s="28" t="s">
        <v>284</v>
      </c>
      <c r="G34" s="23">
        <v>4</v>
      </c>
      <c r="H34" s="23">
        <v>4</v>
      </c>
      <c r="I34" s="23"/>
      <c r="J34" s="27" t="s">
        <v>303</v>
      </c>
      <c r="K34" s="28" t="s">
        <v>284</v>
      </c>
      <c r="L34" s="125">
        <v>4</v>
      </c>
      <c r="M34" s="125">
        <v>4</v>
      </c>
      <c r="N34" s="125"/>
      <c r="O34" s="241"/>
      <c r="P34" s="241"/>
      <c r="Q34" s="241"/>
      <c r="R34" s="241"/>
      <c r="S34" s="241"/>
      <c r="T34" s="241"/>
      <c r="U34" s="241"/>
      <c r="V34" s="241"/>
      <c r="W34" s="241"/>
      <c r="X34" s="241"/>
      <c r="Y34" s="241"/>
      <c r="Z34" s="241"/>
      <c r="AA34" s="241"/>
      <c r="AB34" s="241"/>
    </row>
    <row r="35" spans="1:28" ht="24" customHeight="1" x14ac:dyDescent="0.2">
      <c r="A35" s="241"/>
      <c r="B35" s="241"/>
      <c r="C35" s="249"/>
      <c r="D35" s="241"/>
      <c r="E35" s="27" t="s">
        <v>299</v>
      </c>
      <c r="F35" s="28" t="s">
        <v>284</v>
      </c>
      <c r="G35" s="23">
        <v>5</v>
      </c>
      <c r="H35" s="23">
        <v>4</v>
      </c>
      <c r="I35" s="23">
        <v>1</v>
      </c>
      <c r="J35" s="27" t="s">
        <v>299</v>
      </c>
      <c r="K35" s="28" t="s">
        <v>284</v>
      </c>
      <c r="L35" s="125">
        <v>5</v>
      </c>
      <c r="M35" s="125">
        <v>4</v>
      </c>
      <c r="N35" s="125">
        <v>1</v>
      </c>
      <c r="O35" s="241"/>
      <c r="P35" s="241"/>
      <c r="Q35" s="241"/>
      <c r="R35" s="241"/>
      <c r="S35" s="241"/>
      <c r="T35" s="241"/>
      <c r="U35" s="241"/>
      <c r="V35" s="241"/>
      <c r="W35" s="241"/>
      <c r="X35" s="241"/>
      <c r="Y35" s="241"/>
      <c r="Z35" s="241"/>
      <c r="AA35" s="241"/>
      <c r="AB35" s="241"/>
    </row>
    <row r="36" spans="1:28" ht="24" customHeight="1" x14ac:dyDescent="0.2">
      <c r="A36" s="241"/>
      <c r="B36" s="241"/>
      <c r="C36" s="249"/>
      <c r="D36" s="241"/>
      <c r="E36" s="27" t="s">
        <v>320</v>
      </c>
      <c r="F36" s="27" t="s">
        <v>284</v>
      </c>
      <c r="G36" s="23">
        <v>4</v>
      </c>
      <c r="H36" s="23">
        <v>3</v>
      </c>
      <c r="I36" s="23">
        <v>1</v>
      </c>
      <c r="J36" s="27" t="s">
        <v>320</v>
      </c>
      <c r="K36" s="27" t="s">
        <v>284</v>
      </c>
      <c r="L36" s="125">
        <v>4</v>
      </c>
      <c r="M36" s="125">
        <v>3</v>
      </c>
      <c r="N36" s="125">
        <v>1</v>
      </c>
      <c r="O36" s="241"/>
      <c r="P36" s="241"/>
      <c r="Q36" s="241"/>
      <c r="R36" s="241"/>
      <c r="S36" s="241"/>
      <c r="T36" s="241"/>
      <c r="U36" s="241"/>
      <c r="V36" s="241"/>
      <c r="W36" s="241"/>
      <c r="X36" s="241"/>
      <c r="Y36" s="241"/>
      <c r="Z36" s="241"/>
      <c r="AA36" s="241"/>
      <c r="AB36" s="241"/>
    </row>
    <row r="37" spans="1:28" x14ac:dyDescent="0.2">
      <c r="A37" s="241"/>
      <c r="B37" s="241"/>
      <c r="C37" s="249"/>
      <c r="D37" s="241"/>
      <c r="E37" s="27"/>
      <c r="F37" s="108" t="s">
        <v>81</v>
      </c>
      <c r="G37" s="109">
        <v>18</v>
      </c>
      <c r="H37" s="109">
        <v>15</v>
      </c>
      <c r="I37" s="109">
        <v>3</v>
      </c>
      <c r="J37" s="27"/>
      <c r="K37" s="108" t="s">
        <v>81</v>
      </c>
      <c r="L37" s="109">
        <v>18</v>
      </c>
      <c r="M37" s="109">
        <v>15</v>
      </c>
      <c r="N37" s="109">
        <v>3</v>
      </c>
      <c r="O37" s="241"/>
      <c r="P37" s="241"/>
      <c r="Q37" s="241"/>
      <c r="R37" s="241"/>
      <c r="S37" s="241"/>
      <c r="T37" s="241"/>
      <c r="U37" s="241"/>
      <c r="V37" s="241"/>
      <c r="W37" s="241"/>
      <c r="X37" s="241"/>
      <c r="Y37" s="241"/>
      <c r="Z37" s="241"/>
      <c r="AA37" s="241"/>
      <c r="AB37" s="241"/>
    </row>
    <row r="38" spans="1:28" x14ac:dyDescent="0.2">
      <c r="A38" s="242"/>
      <c r="B38" s="242"/>
      <c r="C38" s="250"/>
      <c r="D38" s="242"/>
      <c r="E38" s="27"/>
      <c r="F38" s="108" t="s">
        <v>290</v>
      </c>
      <c r="G38" s="109">
        <v>18</v>
      </c>
      <c r="H38" s="109">
        <v>15</v>
      </c>
      <c r="I38" s="109">
        <v>3</v>
      </c>
      <c r="J38" s="110"/>
      <c r="K38" s="137"/>
      <c r="L38" s="138"/>
      <c r="M38" s="138"/>
      <c r="N38" s="138"/>
      <c r="O38" s="242"/>
      <c r="P38" s="242"/>
      <c r="Q38" s="242"/>
      <c r="R38" s="242"/>
      <c r="S38" s="242"/>
      <c r="T38" s="242"/>
      <c r="U38" s="242"/>
      <c r="V38" s="242"/>
      <c r="W38" s="242"/>
      <c r="X38" s="242"/>
      <c r="Y38" s="242"/>
      <c r="Z38" s="242"/>
      <c r="AA38" s="242"/>
      <c r="AB38" s="242"/>
    </row>
    <row r="39" spans="1:28" ht="28.8" x14ac:dyDescent="0.2">
      <c r="A39" s="240">
        <v>23</v>
      </c>
      <c r="B39" s="240"/>
      <c r="C39" s="248" t="s">
        <v>291</v>
      </c>
      <c r="D39" s="240" t="s">
        <v>318</v>
      </c>
      <c r="E39" s="27" t="s">
        <v>294</v>
      </c>
      <c r="F39" s="28" t="s">
        <v>284</v>
      </c>
      <c r="G39" s="107">
        <v>4</v>
      </c>
      <c r="H39" s="107">
        <v>4</v>
      </c>
      <c r="I39" s="107"/>
      <c r="J39" s="27" t="s">
        <v>294</v>
      </c>
      <c r="K39" s="28" t="s">
        <v>284</v>
      </c>
      <c r="L39" s="107">
        <v>4</v>
      </c>
      <c r="M39" s="107">
        <v>4</v>
      </c>
      <c r="N39" s="107"/>
      <c r="O39" s="240" t="s">
        <v>293</v>
      </c>
      <c r="P39" s="240">
        <v>22</v>
      </c>
      <c r="Q39" s="240" t="s">
        <v>257</v>
      </c>
      <c r="R39" s="240" t="s">
        <v>258</v>
      </c>
      <c r="S39" s="240" t="s">
        <v>631</v>
      </c>
      <c r="T39" s="240" t="s">
        <v>420</v>
      </c>
      <c r="U39" s="240" t="s">
        <v>703</v>
      </c>
      <c r="V39" s="240" t="s">
        <v>286</v>
      </c>
      <c r="W39" s="240"/>
      <c r="X39" s="240"/>
      <c r="Y39" s="240"/>
      <c r="Z39" s="240"/>
      <c r="AA39" s="240"/>
      <c r="AB39" s="240" t="s">
        <v>421</v>
      </c>
    </row>
    <row r="40" spans="1:28" ht="28.8" x14ac:dyDescent="0.2">
      <c r="A40" s="241"/>
      <c r="B40" s="241"/>
      <c r="C40" s="249"/>
      <c r="D40" s="241"/>
      <c r="E40" s="27" t="s">
        <v>288</v>
      </c>
      <c r="F40" s="28" t="s">
        <v>284</v>
      </c>
      <c r="G40" s="23">
        <v>4</v>
      </c>
      <c r="H40" s="23">
        <v>4</v>
      </c>
      <c r="I40" s="23"/>
      <c r="J40" s="27" t="s">
        <v>288</v>
      </c>
      <c r="K40" s="28" t="s">
        <v>284</v>
      </c>
      <c r="L40" s="125">
        <v>4</v>
      </c>
      <c r="M40" s="125">
        <v>4</v>
      </c>
      <c r="N40" s="125"/>
      <c r="O40" s="241"/>
      <c r="P40" s="241"/>
      <c r="Q40" s="241"/>
      <c r="R40" s="241"/>
      <c r="S40" s="241"/>
      <c r="T40" s="241"/>
      <c r="U40" s="241"/>
      <c r="V40" s="241"/>
      <c r="W40" s="241"/>
      <c r="X40" s="241"/>
      <c r="Y40" s="241"/>
      <c r="Z40" s="241"/>
      <c r="AA40" s="241"/>
      <c r="AB40" s="241"/>
    </row>
    <row r="41" spans="1:28" ht="28.8" x14ac:dyDescent="0.2">
      <c r="A41" s="241"/>
      <c r="B41" s="241"/>
      <c r="C41" s="249"/>
      <c r="D41" s="241"/>
      <c r="E41" s="27" t="s">
        <v>304</v>
      </c>
      <c r="F41" s="28" t="s">
        <v>284</v>
      </c>
      <c r="G41" s="23">
        <v>4</v>
      </c>
      <c r="H41" s="23">
        <v>4</v>
      </c>
      <c r="I41" s="23"/>
      <c r="J41" s="27" t="s">
        <v>304</v>
      </c>
      <c r="K41" s="28" t="s">
        <v>284</v>
      </c>
      <c r="L41" s="125">
        <v>4</v>
      </c>
      <c r="M41" s="125">
        <v>4</v>
      </c>
      <c r="N41" s="125"/>
      <c r="O41" s="241"/>
      <c r="P41" s="241"/>
      <c r="Q41" s="241"/>
      <c r="R41" s="241"/>
      <c r="S41" s="241"/>
      <c r="T41" s="241"/>
      <c r="U41" s="241"/>
      <c r="V41" s="241"/>
      <c r="W41" s="241"/>
      <c r="X41" s="241"/>
      <c r="Y41" s="241"/>
      <c r="Z41" s="241"/>
      <c r="AA41" s="241"/>
      <c r="AB41" s="241"/>
    </row>
    <row r="42" spans="1:28" ht="28.8" x14ac:dyDescent="0.2">
      <c r="A42" s="241"/>
      <c r="B42" s="241"/>
      <c r="C42" s="249"/>
      <c r="D42" s="241"/>
      <c r="E42" s="27" t="s">
        <v>309</v>
      </c>
      <c r="F42" s="28" t="s">
        <v>284</v>
      </c>
      <c r="G42" s="23">
        <v>3</v>
      </c>
      <c r="H42" s="23">
        <v>3</v>
      </c>
      <c r="I42" s="23"/>
      <c r="J42" s="27" t="s">
        <v>309</v>
      </c>
      <c r="K42" s="28" t="s">
        <v>284</v>
      </c>
      <c r="L42" s="125">
        <v>3</v>
      </c>
      <c r="M42" s="125">
        <v>3</v>
      </c>
      <c r="N42" s="125"/>
      <c r="O42" s="241"/>
      <c r="P42" s="241"/>
      <c r="Q42" s="241"/>
      <c r="R42" s="241"/>
      <c r="S42" s="241"/>
      <c r="T42" s="241"/>
      <c r="U42" s="241"/>
      <c r="V42" s="241"/>
      <c r="W42" s="241"/>
      <c r="X42" s="241"/>
      <c r="Y42" s="241"/>
      <c r="Z42" s="241"/>
      <c r="AA42" s="241"/>
      <c r="AB42" s="241"/>
    </row>
    <row r="43" spans="1:28" ht="22.5" customHeight="1" x14ac:dyDescent="0.2">
      <c r="A43" s="241"/>
      <c r="B43" s="241"/>
      <c r="C43" s="249"/>
      <c r="D43" s="241"/>
      <c r="E43" s="27" t="s">
        <v>301</v>
      </c>
      <c r="F43" s="28" t="s">
        <v>284</v>
      </c>
      <c r="G43" s="23">
        <v>1</v>
      </c>
      <c r="H43" s="23"/>
      <c r="I43" s="23">
        <v>1</v>
      </c>
      <c r="J43" s="27" t="s">
        <v>301</v>
      </c>
      <c r="K43" s="28" t="s">
        <v>284</v>
      </c>
      <c r="L43" s="125">
        <v>1</v>
      </c>
      <c r="M43" s="125"/>
      <c r="N43" s="125">
        <v>1</v>
      </c>
      <c r="O43" s="241"/>
      <c r="P43" s="241"/>
      <c r="Q43" s="241"/>
      <c r="R43" s="241"/>
      <c r="S43" s="241"/>
      <c r="T43" s="241"/>
      <c r="U43" s="241"/>
      <c r="V43" s="241"/>
      <c r="W43" s="241"/>
      <c r="X43" s="241"/>
      <c r="Y43" s="241"/>
      <c r="Z43" s="241"/>
      <c r="AA43" s="241"/>
      <c r="AB43" s="241"/>
    </row>
    <row r="44" spans="1:28" ht="22.5" customHeight="1" x14ac:dyDescent="0.2">
      <c r="A44" s="241"/>
      <c r="B44" s="241"/>
      <c r="C44" s="249"/>
      <c r="D44" s="241"/>
      <c r="E44" s="27" t="s">
        <v>302</v>
      </c>
      <c r="F44" s="28" t="s">
        <v>321</v>
      </c>
      <c r="G44" s="125">
        <v>1</v>
      </c>
      <c r="H44" s="125">
        <v>1</v>
      </c>
      <c r="I44" s="125"/>
      <c r="J44" s="27" t="s">
        <v>302</v>
      </c>
      <c r="K44" s="28" t="s">
        <v>321</v>
      </c>
      <c r="L44" s="125">
        <v>1</v>
      </c>
      <c r="M44" s="125">
        <v>1</v>
      </c>
      <c r="N44" s="125"/>
      <c r="O44" s="241"/>
      <c r="P44" s="241"/>
      <c r="Q44" s="241"/>
      <c r="R44" s="241"/>
      <c r="S44" s="241"/>
      <c r="T44" s="241"/>
      <c r="U44" s="241"/>
      <c r="V44" s="241"/>
      <c r="W44" s="241"/>
      <c r="X44" s="241"/>
      <c r="Y44" s="241"/>
      <c r="Z44" s="241"/>
      <c r="AA44" s="241"/>
      <c r="AB44" s="241"/>
    </row>
    <row r="45" spans="1:28" ht="22.5" customHeight="1" x14ac:dyDescent="0.2">
      <c r="A45" s="241"/>
      <c r="B45" s="241"/>
      <c r="C45" s="249"/>
      <c r="D45" s="241"/>
      <c r="E45" s="27" t="s">
        <v>289</v>
      </c>
      <c r="F45" s="28" t="s">
        <v>321</v>
      </c>
      <c r="G45" s="23">
        <v>1</v>
      </c>
      <c r="H45" s="23">
        <v>1</v>
      </c>
      <c r="I45" s="23"/>
      <c r="J45" s="27" t="s">
        <v>289</v>
      </c>
      <c r="K45" s="28" t="s">
        <v>321</v>
      </c>
      <c r="L45" s="125">
        <v>1</v>
      </c>
      <c r="M45" s="125">
        <v>1</v>
      </c>
      <c r="N45" s="125"/>
      <c r="O45" s="241"/>
      <c r="P45" s="241"/>
      <c r="Q45" s="241"/>
      <c r="R45" s="241"/>
      <c r="S45" s="241"/>
      <c r="T45" s="241"/>
      <c r="U45" s="241"/>
      <c r="V45" s="241"/>
      <c r="W45" s="241"/>
      <c r="X45" s="241"/>
      <c r="Y45" s="241"/>
      <c r="Z45" s="241"/>
      <c r="AA45" s="241"/>
      <c r="AB45" s="241"/>
    </row>
    <row r="46" spans="1:28" x14ac:dyDescent="0.2">
      <c r="A46" s="241"/>
      <c r="B46" s="241"/>
      <c r="C46" s="249"/>
      <c r="D46" s="241"/>
      <c r="E46" s="27"/>
      <c r="F46" s="108" t="s">
        <v>81</v>
      </c>
      <c r="G46" s="109">
        <v>18</v>
      </c>
      <c r="H46" s="109">
        <v>17</v>
      </c>
      <c r="I46" s="109">
        <v>1</v>
      </c>
      <c r="J46" s="27"/>
      <c r="K46" s="108" t="s">
        <v>81</v>
      </c>
      <c r="L46" s="109">
        <v>18</v>
      </c>
      <c r="M46" s="109">
        <v>17</v>
      </c>
      <c r="N46" s="109">
        <v>1</v>
      </c>
      <c r="O46" s="241"/>
      <c r="P46" s="241"/>
      <c r="Q46" s="241"/>
      <c r="R46" s="241"/>
      <c r="S46" s="241"/>
      <c r="T46" s="241"/>
      <c r="U46" s="241"/>
      <c r="V46" s="241"/>
      <c r="W46" s="241"/>
      <c r="X46" s="241"/>
      <c r="Y46" s="241"/>
      <c r="Z46" s="241"/>
      <c r="AA46" s="241"/>
      <c r="AB46" s="241"/>
    </row>
    <row r="47" spans="1:28" x14ac:dyDescent="0.2">
      <c r="A47" s="242"/>
      <c r="B47" s="242"/>
      <c r="C47" s="250"/>
      <c r="D47" s="242"/>
      <c r="E47" s="27"/>
      <c r="F47" s="108" t="s">
        <v>290</v>
      </c>
      <c r="G47" s="109">
        <v>18</v>
      </c>
      <c r="H47" s="109">
        <v>17</v>
      </c>
      <c r="I47" s="109">
        <v>1</v>
      </c>
      <c r="J47" s="134"/>
      <c r="K47" s="135"/>
      <c r="L47" s="136"/>
      <c r="M47" s="136"/>
      <c r="N47" s="136"/>
      <c r="O47" s="242"/>
      <c r="P47" s="242"/>
      <c r="Q47" s="242"/>
      <c r="R47" s="242"/>
      <c r="S47" s="242"/>
      <c r="T47" s="242"/>
      <c r="U47" s="242"/>
      <c r="V47" s="242"/>
      <c r="W47" s="242"/>
      <c r="X47" s="242"/>
      <c r="Y47" s="242"/>
      <c r="Z47" s="242"/>
      <c r="AA47" s="242"/>
      <c r="AB47" s="242"/>
    </row>
    <row r="48" spans="1:28" ht="23.25" customHeight="1" x14ac:dyDescent="0.2">
      <c r="A48" s="240">
        <v>24</v>
      </c>
      <c r="B48" s="240"/>
      <c r="C48" s="248" t="s">
        <v>283</v>
      </c>
      <c r="D48" s="240" t="s">
        <v>284</v>
      </c>
      <c r="E48" s="27" t="s">
        <v>422</v>
      </c>
      <c r="F48" s="28" t="s">
        <v>284</v>
      </c>
      <c r="G48" s="107">
        <v>1</v>
      </c>
      <c r="H48" s="107"/>
      <c r="I48" s="107">
        <v>1</v>
      </c>
      <c r="J48" s="27" t="s">
        <v>422</v>
      </c>
      <c r="K48" s="28" t="s">
        <v>284</v>
      </c>
      <c r="L48" s="107">
        <v>1</v>
      </c>
      <c r="M48" s="107"/>
      <c r="N48" s="107">
        <v>1</v>
      </c>
      <c r="O48" s="240" t="s">
        <v>293</v>
      </c>
      <c r="P48" s="240">
        <v>22</v>
      </c>
      <c r="Q48" s="240" t="s">
        <v>257</v>
      </c>
      <c r="R48" s="240" t="s">
        <v>258</v>
      </c>
      <c r="S48" s="240" t="s">
        <v>632</v>
      </c>
      <c r="T48" s="240" t="s">
        <v>423</v>
      </c>
      <c r="U48" s="240" t="s">
        <v>704</v>
      </c>
      <c r="V48" s="240" t="s">
        <v>286</v>
      </c>
      <c r="W48" s="240"/>
      <c r="X48" s="240"/>
      <c r="Y48" s="240"/>
      <c r="Z48" s="240"/>
      <c r="AA48" s="240"/>
      <c r="AB48" s="240"/>
    </row>
    <row r="49" spans="1:28" ht="23.25" customHeight="1" x14ac:dyDescent="0.2">
      <c r="A49" s="241"/>
      <c r="B49" s="241"/>
      <c r="C49" s="249"/>
      <c r="D49" s="241"/>
      <c r="E49" s="27" t="s">
        <v>298</v>
      </c>
      <c r="F49" s="28" t="s">
        <v>284</v>
      </c>
      <c r="G49" s="107">
        <v>4</v>
      </c>
      <c r="H49" s="107">
        <v>4</v>
      </c>
      <c r="I49" s="107"/>
      <c r="J49" s="27" t="s">
        <v>298</v>
      </c>
      <c r="K49" s="28" t="s">
        <v>284</v>
      </c>
      <c r="L49" s="107">
        <v>4</v>
      </c>
      <c r="M49" s="107">
        <v>4</v>
      </c>
      <c r="N49" s="107"/>
      <c r="O49" s="241"/>
      <c r="P49" s="241"/>
      <c r="Q49" s="241"/>
      <c r="R49" s="241"/>
      <c r="S49" s="241"/>
      <c r="T49" s="241"/>
      <c r="U49" s="241"/>
      <c r="V49" s="241"/>
      <c r="W49" s="241"/>
      <c r="X49" s="241"/>
      <c r="Y49" s="241"/>
      <c r="Z49" s="241"/>
      <c r="AA49" s="241"/>
      <c r="AB49" s="241"/>
    </row>
    <row r="50" spans="1:28" ht="23.25" customHeight="1" x14ac:dyDescent="0.2">
      <c r="A50" s="241"/>
      <c r="B50" s="241"/>
      <c r="C50" s="249"/>
      <c r="D50" s="241"/>
      <c r="E50" s="27" t="s">
        <v>287</v>
      </c>
      <c r="F50" s="28" t="s">
        <v>284</v>
      </c>
      <c r="G50" s="107">
        <v>4</v>
      </c>
      <c r="H50" s="107">
        <v>4</v>
      </c>
      <c r="I50" s="107"/>
      <c r="J50" s="27" t="s">
        <v>287</v>
      </c>
      <c r="K50" s="28" t="s">
        <v>284</v>
      </c>
      <c r="L50" s="107">
        <v>4</v>
      </c>
      <c r="M50" s="107">
        <v>4</v>
      </c>
      <c r="N50" s="107"/>
      <c r="O50" s="241"/>
      <c r="P50" s="241"/>
      <c r="Q50" s="241"/>
      <c r="R50" s="241"/>
      <c r="S50" s="241"/>
      <c r="T50" s="241"/>
      <c r="U50" s="241"/>
      <c r="V50" s="241"/>
      <c r="W50" s="241"/>
      <c r="X50" s="241"/>
      <c r="Y50" s="241"/>
      <c r="Z50" s="241"/>
      <c r="AA50" s="241"/>
      <c r="AB50" s="241"/>
    </row>
    <row r="51" spans="1:28" ht="23.25" customHeight="1" x14ac:dyDescent="0.2">
      <c r="A51" s="241"/>
      <c r="B51" s="241"/>
      <c r="C51" s="249"/>
      <c r="D51" s="241"/>
      <c r="E51" s="27" t="s">
        <v>308</v>
      </c>
      <c r="F51" s="28" t="s">
        <v>284</v>
      </c>
      <c r="G51" s="107">
        <v>4</v>
      </c>
      <c r="H51" s="107">
        <v>3</v>
      </c>
      <c r="I51" s="107">
        <v>1</v>
      </c>
      <c r="J51" s="27" t="s">
        <v>308</v>
      </c>
      <c r="K51" s="28" t="s">
        <v>284</v>
      </c>
      <c r="L51" s="107">
        <v>4</v>
      </c>
      <c r="M51" s="107">
        <v>3</v>
      </c>
      <c r="N51" s="107">
        <v>1</v>
      </c>
      <c r="O51" s="241"/>
      <c r="P51" s="241"/>
      <c r="Q51" s="241"/>
      <c r="R51" s="241"/>
      <c r="S51" s="241"/>
      <c r="T51" s="241"/>
      <c r="U51" s="241"/>
      <c r="V51" s="241"/>
      <c r="W51" s="241"/>
      <c r="X51" s="241"/>
      <c r="Y51" s="241"/>
      <c r="Z51" s="241"/>
      <c r="AA51" s="241"/>
      <c r="AB51" s="241"/>
    </row>
    <row r="52" spans="1:28" ht="21.75" customHeight="1" x14ac:dyDescent="0.2">
      <c r="A52" s="241"/>
      <c r="B52" s="241"/>
      <c r="C52" s="249"/>
      <c r="D52" s="241"/>
      <c r="E52" s="27" t="s">
        <v>289</v>
      </c>
      <c r="F52" s="28" t="s">
        <v>284</v>
      </c>
      <c r="G52" s="23">
        <v>5</v>
      </c>
      <c r="H52" s="23">
        <v>4</v>
      </c>
      <c r="I52" s="23">
        <v>1</v>
      </c>
      <c r="J52" s="27" t="s">
        <v>289</v>
      </c>
      <c r="K52" s="28" t="s">
        <v>284</v>
      </c>
      <c r="L52" s="125">
        <v>5</v>
      </c>
      <c r="M52" s="125">
        <v>4</v>
      </c>
      <c r="N52" s="125">
        <v>1</v>
      </c>
      <c r="O52" s="241"/>
      <c r="P52" s="241"/>
      <c r="Q52" s="241"/>
      <c r="R52" s="241"/>
      <c r="S52" s="241"/>
      <c r="T52" s="241"/>
      <c r="U52" s="241"/>
      <c r="V52" s="241"/>
      <c r="W52" s="241"/>
      <c r="X52" s="241"/>
      <c r="Y52" s="241"/>
      <c r="Z52" s="241"/>
      <c r="AA52" s="241"/>
      <c r="AB52" s="241"/>
    </row>
    <row r="53" spans="1:28" ht="11.25" customHeight="1" x14ac:dyDescent="0.2">
      <c r="A53" s="241"/>
      <c r="B53" s="241"/>
      <c r="C53" s="249"/>
      <c r="D53" s="241"/>
      <c r="E53" s="27"/>
      <c r="F53" s="108" t="s">
        <v>81</v>
      </c>
      <c r="G53" s="109">
        <v>18</v>
      </c>
      <c r="H53" s="109">
        <v>15</v>
      </c>
      <c r="I53" s="109">
        <v>3</v>
      </c>
      <c r="J53" s="27"/>
      <c r="K53" s="108" t="s">
        <v>81</v>
      </c>
      <c r="L53" s="109">
        <v>18</v>
      </c>
      <c r="M53" s="109">
        <v>15</v>
      </c>
      <c r="N53" s="109">
        <v>3</v>
      </c>
      <c r="O53" s="241"/>
      <c r="P53" s="241"/>
      <c r="Q53" s="241"/>
      <c r="R53" s="241"/>
      <c r="S53" s="241"/>
      <c r="T53" s="241"/>
      <c r="U53" s="241"/>
      <c r="V53" s="241"/>
      <c r="W53" s="241"/>
      <c r="X53" s="241"/>
      <c r="Y53" s="241"/>
      <c r="Z53" s="241"/>
      <c r="AA53" s="241"/>
      <c r="AB53" s="241"/>
    </row>
    <row r="54" spans="1:28" ht="12" customHeight="1" x14ac:dyDescent="0.2">
      <c r="A54" s="242"/>
      <c r="B54" s="242"/>
      <c r="C54" s="250"/>
      <c r="D54" s="242"/>
      <c r="E54" s="27"/>
      <c r="F54" s="108" t="s">
        <v>290</v>
      </c>
      <c r="G54" s="109">
        <v>18</v>
      </c>
      <c r="H54" s="109">
        <v>15</v>
      </c>
      <c r="I54" s="109">
        <v>3</v>
      </c>
      <c r="J54" s="110"/>
      <c r="K54" s="110"/>
      <c r="L54" s="111"/>
      <c r="M54" s="111"/>
      <c r="N54" s="111"/>
      <c r="O54" s="242"/>
      <c r="P54" s="242"/>
      <c r="Q54" s="242"/>
      <c r="R54" s="242"/>
      <c r="S54" s="242"/>
      <c r="T54" s="242"/>
      <c r="U54" s="242"/>
      <c r="V54" s="242"/>
      <c r="W54" s="242"/>
      <c r="X54" s="242"/>
      <c r="Y54" s="242"/>
      <c r="Z54" s="242"/>
      <c r="AA54" s="242"/>
      <c r="AB54" s="242"/>
    </row>
    <row r="55" spans="1:28" ht="28.8" x14ac:dyDescent="0.2">
      <c r="A55" s="240">
        <v>25</v>
      </c>
      <c r="B55" s="240"/>
      <c r="C55" s="248" t="s">
        <v>283</v>
      </c>
      <c r="D55" s="240" t="s">
        <v>284</v>
      </c>
      <c r="E55" s="27" t="s">
        <v>292</v>
      </c>
      <c r="F55" s="28" t="s">
        <v>284</v>
      </c>
      <c r="G55" s="107">
        <v>5</v>
      </c>
      <c r="H55" s="107">
        <v>4</v>
      </c>
      <c r="I55" s="107">
        <v>1</v>
      </c>
      <c r="J55" s="27" t="s">
        <v>292</v>
      </c>
      <c r="K55" s="28" t="s">
        <v>284</v>
      </c>
      <c r="L55" s="107">
        <v>5</v>
      </c>
      <c r="M55" s="107">
        <v>4</v>
      </c>
      <c r="N55" s="107">
        <v>1</v>
      </c>
      <c r="O55" s="240" t="s">
        <v>424</v>
      </c>
      <c r="P55" s="240">
        <v>22</v>
      </c>
      <c r="Q55" s="240" t="s">
        <v>257</v>
      </c>
      <c r="R55" s="240" t="s">
        <v>258</v>
      </c>
      <c r="S55" s="240" t="s">
        <v>633</v>
      </c>
      <c r="T55" s="240" t="s">
        <v>425</v>
      </c>
      <c r="U55" s="240" t="s">
        <v>705</v>
      </c>
      <c r="V55" s="240" t="s">
        <v>286</v>
      </c>
      <c r="W55" s="240"/>
      <c r="X55" s="240"/>
      <c r="Y55" s="240"/>
      <c r="Z55" s="240"/>
      <c r="AA55" s="240"/>
      <c r="AB55" s="240"/>
    </row>
    <row r="56" spans="1:28" ht="28.8" x14ac:dyDescent="0.2">
      <c r="A56" s="241"/>
      <c r="B56" s="241"/>
      <c r="C56" s="249"/>
      <c r="D56" s="241"/>
      <c r="E56" s="27" t="s">
        <v>422</v>
      </c>
      <c r="F56" s="28" t="s">
        <v>284</v>
      </c>
      <c r="G56" s="107">
        <v>4</v>
      </c>
      <c r="H56" s="107">
        <v>4</v>
      </c>
      <c r="I56" s="107"/>
      <c r="J56" s="27" t="s">
        <v>422</v>
      </c>
      <c r="K56" s="28" t="s">
        <v>284</v>
      </c>
      <c r="L56" s="107">
        <v>4</v>
      </c>
      <c r="M56" s="107">
        <v>4</v>
      </c>
      <c r="N56" s="107"/>
      <c r="O56" s="241"/>
      <c r="P56" s="241"/>
      <c r="Q56" s="241"/>
      <c r="R56" s="241"/>
      <c r="S56" s="241"/>
      <c r="T56" s="241"/>
      <c r="U56" s="241"/>
      <c r="V56" s="241"/>
      <c r="W56" s="241"/>
      <c r="X56" s="241"/>
      <c r="Y56" s="241"/>
      <c r="Z56" s="241"/>
      <c r="AA56" s="241"/>
      <c r="AB56" s="241"/>
    </row>
    <row r="57" spans="1:28" ht="28.8" x14ac:dyDescent="0.2">
      <c r="A57" s="241"/>
      <c r="B57" s="241"/>
      <c r="C57" s="249"/>
      <c r="D57" s="241"/>
      <c r="E57" s="27" t="s">
        <v>300</v>
      </c>
      <c r="F57" s="28" t="s">
        <v>284</v>
      </c>
      <c r="G57" s="107">
        <v>5</v>
      </c>
      <c r="H57" s="107">
        <v>4</v>
      </c>
      <c r="I57" s="107">
        <v>1</v>
      </c>
      <c r="J57" s="27" t="s">
        <v>300</v>
      </c>
      <c r="K57" s="28" t="s">
        <v>284</v>
      </c>
      <c r="L57" s="107">
        <v>5</v>
      </c>
      <c r="M57" s="107">
        <v>4</v>
      </c>
      <c r="N57" s="107">
        <v>1</v>
      </c>
      <c r="O57" s="241"/>
      <c r="P57" s="241"/>
      <c r="Q57" s="241"/>
      <c r="R57" s="241"/>
      <c r="S57" s="241"/>
      <c r="T57" s="241"/>
      <c r="U57" s="241"/>
      <c r="V57" s="241"/>
      <c r="W57" s="241"/>
      <c r="X57" s="241"/>
      <c r="Y57" s="241"/>
      <c r="Z57" s="241"/>
      <c r="AA57" s="241"/>
      <c r="AB57" s="241"/>
    </row>
    <row r="58" spans="1:28" ht="28.8" x14ac:dyDescent="0.2">
      <c r="A58" s="241"/>
      <c r="B58" s="241"/>
      <c r="C58" s="249"/>
      <c r="D58" s="241"/>
      <c r="E58" s="27" t="s">
        <v>301</v>
      </c>
      <c r="F58" s="28" t="s">
        <v>284</v>
      </c>
      <c r="G58" s="23">
        <v>4</v>
      </c>
      <c r="H58" s="23">
        <v>4</v>
      </c>
      <c r="I58" s="23"/>
      <c r="J58" s="27" t="s">
        <v>301</v>
      </c>
      <c r="K58" s="28" t="s">
        <v>284</v>
      </c>
      <c r="L58" s="125">
        <v>4</v>
      </c>
      <c r="M58" s="125">
        <v>4</v>
      </c>
      <c r="N58" s="125"/>
      <c r="O58" s="241"/>
      <c r="P58" s="241"/>
      <c r="Q58" s="241"/>
      <c r="R58" s="241"/>
      <c r="S58" s="241"/>
      <c r="T58" s="241"/>
      <c r="U58" s="241"/>
      <c r="V58" s="241"/>
      <c r="W58" s="241"/>
      <c r="X58" s="241"/>
      <c r="Y58" s="241"/>
      <c r="Z58" s="241"/>
      <c r="AA58" s="241"/>
      <c r="AB58" s="241"/>
    </row>
    <row r="59" spans="1:28" x14ac:dyDescent="0.2">
      <c r="A59" s="241"/>
      <c r="B59" s="241"/>
      <c r="C59" s="249"/>
      <c r="D59" s="241"/>
      <c r="E59" s="27"/>
      <c r="F59" s="108" t="s">
        <v>81</v>
      </c>
      <c r="G59" s="109">
        <v>18</v>
      </c>
      <c r="H59" s="109">
        <v>16</v>
      </c>
      <c r="I59" s="109">
        <v>2</v>
      </c>
      <c r="J59" s="27"/>
      <c r="K59" s="108" t="s">
        <v>81</v>
      </c>
      <c r="L59" s="109">
        <v>18</v>
      </c>
      <c r="M59" s="109">
        <v>16</v>
      </c>
      <c r="N59" s="109">
        <v>2</v>
      </c>
      <c r="O59" s="241"/>
      <c r="P59" s="241"/>
      <c r="Q59" s="241"/>
      <c r="R59" s="241"/>
      <c r="S59" s="241"/>
      <c r="T59" s="241"/>
      <c r="U59" s="241"/>
      <c r="V59" s="241"/>
      <c r="W59" s="241"/>
      <c r="X59" s="241"/>
      <c r="Y59" s="241"/>
      <c r="Z59" s="241"/>
      <c r="AA59" s="241"/>
      <c r="AB59" s="241"/>
    </row>
    <row r="60" spans="1:28" x14ac:dyDescent="0.2">
      <c r="A60" s="242"/>
      <c r="B60" s="242"/>
      <c r="C60" s="250"/>
      <c r="D60" s="242"/>
      <c r="E60" s="27"/>
      <c r="F60" s="108" t="s">
        <v>290</v>
      </c>
      <c r="G60" s="109">
        <v>18</v>
      </c>
      <c r="H60" s="109">
        <v>16</v>
      </c>
      <c r="I60" s="109">
        <v>2</v>
      </c>
      <c r="J60" s="110"/>
      <c r="K60" s="110"/>
      <c r="L60" s="111"/>
      <c r="M60" s="111">
        <v>16.7</v>
      </c>
      <c r="N60" s="111">
        <v>17.3333333333333</v>
      </c>
      <c r="O60" s="242"/>
      <c r="P60" s="242"/>
      <c r="Q60" s="242"/>
      <c r="R60" s="242"/>
      <c r="S60" s="242"/>
      <c r="T60" s="242"/>
      <c r="U60" s="242"/>
      <c r="V60" s="242"/>
      <c r="W60" s="242"/>
      <c r="X60" s="242"/>
      <c r="Y60" s="242"/>
      <c r="Z60" s="242"/>
      <c r="AA60" s="242"/>
      <c r="AB60" s="242"/>
    </row>
    <row r="61" spans="1:28" ht="29.25" customHeight="1" x14ac:dyDescent="0.2">
      <c r="A61" s="240">
        <v>26</v>
      </c>
      <c r="B61" s="240"/>
      <c r="C61" s="248" t="s">
        <v>283</v>
      </c>
      <c r="D61" s="240" t="s">
        <v>284</v>
      </c>
      <c r="E61" s="27" t="s">
        <v>285</v>
      </c>
      <c r="F61" s="28" t="s">
        <v>284</v>
      </c>
      <c r="G61" s="107">
        <v>5</v>
      </c>
      <c r="H61" s="107">
        <v>4</v>
      </c>
      <c r="I61" s="107">
        <v>1</v>
      </c>
      <c r="J61" s="27" t="s">
        <v>285</v>
      </c>
      <c r="K61" s="28" t="s">
        <v>284</v>
      </c>
      <c r="L61" s="107">
        <v>5</v>
      </c>
      <c r="M61" s="107">
        <v>4</v>
      </c>
      <c r="N61" s="107">
        <v>1</v>
      </c>
      <c r="O61" s="240" t="s">
        <v>536</v>
      </c>
      <c r="P61" s="240">
        <v>22</v>
      </c>
      <c r="Q61" s="240" t="s">
        <v>257</v>
      </c>
      <c r="R61" s="240" t="s">
        <v>258</v>
      </c>
      <c r="S61" s="240" t="s">
        <v>634</v>
      </c>
      <c r="T61" s="240" t="s">
        <v>306</v>
      </c>
      <c r="U61" s="240" t="s">
        <v>706</v>
      </c>
      <c r="V61" s="240" t="s">
        <v>286</v>
      </c>
      <c r="W61" s="240"/>
      <c r="X61" s="240"/>
      <c r="Y61" s="240"/>
      <c r="Z61" s="240"/>
      <c r="AA61" s="240"/>
      <c r="AB61" s="240"/>
    </row>
    <row r="62" spans="1:28" ht="28.8" x14ac:dyDescent="0.2">
      <c r="A62" s="241"/>
      <c r="B62" s="241"/>
      <c r="C62" s="249"/>
      <c r="D62" s="241"/>
      <c r="E62" s="27" t="s">
        <v>297</v>
      </c>
      <c r="F62" s="28" t="s">
        <v>284</v>
      </c>
      <c r="G62" s="107">
        <v>5</v>
      </c>
      <c r="H62" s="107">
        <v>4</v>
      </c>
      <c r="I62" s="107">
        <v>1</v>
      </c>
      <c r="J62" s="27" t="s">
        <v>297</v>
      </c>
      <c r="K62" s="28" t="s">
        <v>284</v>
      </c>
      <c r="L62" s="107">
        <v>5</v>
      </c>
      <c r="M62" s="107">
        <v>4</v>
      </c>
      <c r="N62" s="107">
        <v>1</v>
      </c>
      <c r="O62" s="241"/>
      <c r="P62" s="241"/>
      <c r="Q62" s="241"/>
      <c r="R62" s="241"/>
      <c r="S62" s="241"/>
      <c r="T62" s="241"/>
      <c r="U62" s="241"/>
      <c r="V62" s="241"/>
      <c r="W62" s="241"/>
      <c r="X62" s="241"/>
      <c r="Y62" s="241"/>
      <c r="Z62" s="241"/>
      <c r="AA62" s="241"/>
      <c r="AB62" s="241"/>
    </row>
    <row r="63" spans="1:28" ht="28.8" x14ac:dyDescent="0.2">
      <c r="A63" s="241"/>
      <c r="B63" s="241"/>
      <c r="C63" s="249"/>
      <c r="D63" s="241"/>
      <c r="E63" s="27" t="s">
        <v>426</v>
      </c>
      <c r="F63" s="28" t="s">
        <v>284</v>
      </c>
      <c r="G63" s="107">
        <v>4</v>
      </c>
      <c r="H63" s="107">
        <v>4</v>
      </c>
      <c r="I63" s="107"/>
      <c r="J63" s="27" t="s">
        <v>426</v>
      </c>
      <c r="K63" s="28" t="s">
        <v>284</v>
      </c>
      <c r="L63" s="107">
        <v>4</v>
      </c>
      <c r="M63" s="107">
        <v>4</v>
      </c>
      <c r="N63" s="107"/>
      <c r="O63" s="241"/>
      <c r="P63" s="241"/>
      <c r="Q63" s="241"/>
      <c r="R63" s="241"/>
      <c r="S63" s="241"/>
      <c r="T63" s="241"/>
      <c r="U63" s="241"/>
      <c r="V63" s="241"/>
      <c r="W63" s="241"/>
      <c r="X63" s="241"/>
      <c r="Y63" s="241"/>
      <c r="Z63" s="241"/>
      <c r="AA63" s="241"/>
      <c r="AB63" s="241"/>
    </row>
    <row r="64" spans="1:28" ht="28.8" x14ac:dyDescent="0.2">
      <c r="A64" s="241"/>
      <c r="B64" s="241"/>
      <c r="C64" s="249"/>
      <c r="D64" s="241"/>
      <c r="E64" s="27" t="s">
        <v>307</v>
      </c>
      <c r="F64" s="28" t="s">
        <v>284</v>
      </c>
      <c r="G64" s="107">
        <v>4</v>
      </c>
      <c r="H64" s="107">
        <v>4</v>
      </c>
      <c r="I64" s="107"/>
      <c r="J64" s="27" t="s">
        <v>307</v>
      </c>
      <c r="K64" s="28" t="s">
        <v>284</v>
      </c>
      <c r="L64" s="107">
        <v>4</v>
      </c>
      <c r="M64" s="107">
        <v>4</v>
      </c>
      <c r="N64" s="107"/>
      <c r="O64" s="241"/>
      <c r="P64" s="241"/>
      <c r="Q64" s="241"/>
      <c r="R64" s="241"/>
      <c r="S64" s="241"/>
      <c r="T64" s="241"/>
      <c r="U64" s="241"/>
      <c r="V64" s="241"/>
      <c r="W64" s="241"/>
      <c r="X64" s="241"/>
      <c r="Y64" s="241"/>
      <c r="Z64" s="241"/>
      <c r="AA64" s="241"/>
      <c r="AB64" s="241"/>
    </row>
    <row r="65" spans="1:28" x14ac:dyDescent="0.2">
      <c r="A65" s="241"/>
      <c r="B65" s="241"/>
      <c r="C65" s="249"/>
      <c r="D65" s="241"/>
      <c r="E65" s="27"/>
      <c r="F65" s="108" t="s">
        <v>81</v>
      </c>
      <c r="G65" s="109">
        <v>18</v>
      </c>
      <c r="H65" s="109">
        <v>16</v>
      </c>
      <c r="I65" s="109">
        <v>2</v>
      </c>
      <c r="J65" s="27"/>
      <c r="K65" s="108" t="s">
        <v>81</v>
      </c>
      <c r="L65" s="109">
        <v>18</v>
      </c>
      <c r="M65" s="109">
        <v>16</v>
      </c>
      <c r="N65" s="109">
        <v>2</v>
      </c>
      <c r="O65" s="241"/>
      <c r="P65" s="241"/>
      <c r="Q65" s="241"/>
      <c r="R65" s="241"/>
      <c r="S65" s="241"/>
      <c r="T65" s="241"/>
      <c r="U65" s="241"/>
      <c r="V65" s="241"/>
      <c r="W65" s="241"/>
      <c r="X65" s="241"/>
      <c r="Y65" s="241"/>
      <c r="Z65" s="241"/>
      <c r="AA65" s="241"/>
      <c r="AB65" s="241"/>
    </row>
    <row r="66" spans="1:28" x14ac:dyDescent="0.2">
      <c r="A66" s="242"/>
      <c r="B66" s="242"/>
      <c r="C66" s="250"/>
      <c r="D66" s="242"/>
      <c r="E66" s="27"/>
      <c r="F66" s="108" t="s">
        <v>290</v>
      </c>
      <c r="G66" s="109">
        <v>18</v>
      </c>
      <c r="H66" s="109">
        <v>16</v>
      </c>
      <c r="I66" s="109">
        <v>2</v>
      </c>
      <c r="J66" s="110"/>
      <c r="K66" s="110"/>
      <c r="L66" s="111"/>
      <c r="M66" s="111"/>
      <c r="N66" s="111"/>
      <c r="O66" s="242"/>
      <c r="P66" s="242"/>
      <c r="Q66" s="242"/>
      <c r="R66" s="242"/>
      <c r="S66" s="242"/>
      <c r="T66" s="242"/>
      <c r="U66" s="242"/>
      <c r="V66" s="242"/>
      <c r="W66" s="242"/>
      <c r="X66" s="242"/>
      <c r="Y66" s="242"/>
      <c r="Z66" s="242"/>
      <c r="AA66" s="242"/>
      <c r="AB66" s="242"/>
    </row>
    <row r="67" spans="1:28" ht="28.8" x14ac:dyDescent="0.2">
      <c r="A67" s="240">
        <v>27</v>
      </c>
      <c r="B67" s="240"/>
      <c r="C67" s="248" t="s">
        <v>283</v>
      </c>
      <c r="D67" s="240" t="s">
        <v>284</v>
      </c>
      <c r="E67" s="27" t="s">
        <v>295</v>
      </c>
      <c r="F67" s="28" t="s">
        <v>284</v>
      </c>
      <c r="G67" s="107">
        <v>4</v>
      </c>
      <c r="H67" s="107">
        <v>4</v>
      </c>
      <c r="I67" s="107"/>
      <c r="J67" s="27" t="s">
        <v>295</v>
      </c>
      <c r="K67" s="28" t="s">
        <v>284</v>
      </c>
      <c r="L67" s="107">
        <v>4</v>
      </c>
      <c r="M67" s="107">
        <v>4</v>
      </c>
      <c r="N67" s="107"/>
      <c r="O67" s="240" t="s">
        <v>427</v>
      </c>
      <c r="P67" s="240">
        <v>22</v>
      </c>
      <c r="Q67" s="240" t="s">
        <v>257</v>
      </c>
      <c r="R67" s="240" t="s">
        <v>258</v>
      </c>
      <c r="S67" s="240" t="s">
        <v>635</v>
      </c>
      <c r="T67" s="240" t="s">
        <v>428</v>
      </c>
      <c r="U67" s="240" t="s">
        <v>707</v>
      </c>
      <c r="V67" s="240" t="s">
        <v>286</v>
      </c>
      <c r="W67" s="240"/>
      <c r="X67" s="240"/>
      <c r="Y67" s="240"/>
      <c r="Z67" s="240"/>
      <c r="AA67" s="240"/>
      <c r="AB67" s="240"/>
    </row>
    <row r="68" spans="1:28" ht="28.8" x14ac:dyDescent="0.2">
      <c r="A68" s="241"/>
      <c r="B68" s="241"/>
      <c r="C68" s="249"/>
      <c r="D68" s="241"/>
      <c r="E68" s="27" t="s">
        <v>296</v>
      </c>
      <c r="F68" s="28" t="s">
        <v>284</v>
      </c>
      <c r="G68" s="107">
        <v>4</v>
      </c>
      <c r="H68" s="107">
        <v>4</v>
      </c>
      <c r="I68" s="107"/>
      <c r="J68" s="27" t="s">
        <v>296</v>
      </c>
      <c r="K68" s="28" t="s">
        <v>284</v>
      </c>
      <c r="L68" s="107">
        <v>4</v>
      </c>
      <c r="M68" s="107">
        <v>4</v>
      </c>
      <c r="N68" s="107"/>
      <c r="O68" s="241"/>
      <c r="P68" s="241"/>
      <c r="Q68" s="241"/>
      <c r="R68" s="241"/>
      <c r="S68" s="241"/>
      <c r="T68" s="241"/>
      <c r="U68" s="241"/>
      <c r="V68" s="241"/>
      <c r="W68" s="241"/>
      <c r="X68" s="241"/>
      <c r="Y68" s="241"/>
      <c r="Z68" s="241"/>
      <c r="AA68" s="241"/>
      <c r="AB68" s="241"/>
    </row>
    <row r="69" spans="1:28" ht="28.8" x14ac:dyDescent="0.2">
      <c r="A69" s="241"/>
      <c r="B69" s="241"/>
      <c r="C69" s="249"/>
      <c r="D69" s="241"/>
      <c r="E69" s="27" t="s">
        <v>315</v>
      </c>
      <c r="F69" s="28" t="s">
        <v>284</v>
      </c>
      <c r="G69" s="107">
        <v>3</v>
      </c>
      <c r="H69" s="107">
        <v>3</v>
      </c>
      <c r="I69" s="107"/>
      <c r="J69" s="27" t="s">
        <v>315</v>
      </c>
      <c r="K69" s="28" t="s">
        <v>284</v>
      </c>
      <c r="L69" s="107">
        <v>3</v>
      </c>
      <c r="M69" s="107">
        <v>3</v>
      </c>
      <c r="N69" s="107"/>
      <c r="O69" s="241"/>
      <c r="P69" s="241"/>
      <c r="Q69" s="241"/>
      <c r="R69" s="241"/>
      <c r="S69" s="241"/>
      <c r="T69" s="241"/>
      <c r="U69" s="241"/>
      <c r="V69" s="241"/>
      <c r="W69" s="241"/>
      <c r="X69" s="241"/>
      <c r="Y69" s="241"/>
      <c r="Z69" s="241"/>
      <c r="AA69" s="241"/>
      <c r="AB69" s="241"/>
    </row>
    <row r="70" spans="1:28" ht="28.8" x14ac:dyDescent="0.2">
      <c r="A70" s="241"/>
      <c r="B70" s="241"/>
      <c r="C70" s="249"/>
      <c r="D70" s="241"/>
      <c r="E70" s="27" t="s">
        <v>319</v>
      </c>
      <c r="F70" s="28" t="s">
        <v>284</v>
      </c>
      <c r="G70" s="107">
        <v>3</v>
      </c>
      <c r="H70" s="107">
        <v>3</v>
      </c>
      <c r="I70" s="107"/>
      <c r="J70" s="27" t="s">
        <v>319</v>
      </c>
      <c r="K70" s="28" t="s">
        <v>284</v>
      </c>
      <c r="L70" s="107">
        <v>3</v>
      </c>
      <c r="M70" s="107">
        <v>3</v>
      </c>
      <c r="N70" s="107"/>
      <c r="O70" s="241"/>
      <c r="P70" s="241"/>
      <c r="Q70" s="241"/>
      <c r="R70" s="241"/>
      <c r="S70" s="241"/>
      <c r="T70" s="241"/>
      <c r="U70" s="241"/>
      <c r="V70" s="241"/>
      <c r="W70" s="241"/>
      <c r="X70" s="241"/>
      <c r="Y70" s="241"/>
      <c r="Z70" s="241"/>
      <c r="AA70" s="241"/>
      <c r="AB70" s="241"/>
    </row>
    <row r="71" spans="1:28" ht="28.8" x14ac:dyDescent="0.2">
      <c r="A71" s="241"/>
      <c r="B71" s="241"/>
      <c r="C71" s="249"/>
      <c r="D71" s="241"/>
      <c r="E71" s="27" t="s">
        <v>314</v>
      </c>
      <c r="F71" s="28" t="s">
        <v>284</v>
      </c>
      <c r="G71" s="107">
        <v>4</v>
      </c>
      <c r="H71" s="107">
        <v>3</v>
      </c>
      <c r="I71" s="107">
        <v>1</v>
      </c>
      <c r="J71" s="27" t="s">
        <v>314</v>
      </c>
      <c r="K71" s="28" t="s">
        <v>284</v>
      </c>
      <c r="L71" s="107">
        <v>4</v>
      </c>
      <c r="M71" s="107">
        <v>3</v>
      </c>
      <c r="N71" s="107">
        <v>1</v>
      </c>
      <c r="O71" s="241"/>
      <c r="P71" s="241"/>
      <c r="Q71" s="241"/>
      <c r="R71" s="241"/>
      <c r="S71" s="241"/>
      <c r="T71" s="241"/>
      <c r="U71" s="241"/>
      <c r="V71" s="241"/>
      <c r="W71" s="241"/>
      <c r="X71" s="241"/>
      <c r="Y71" s="241"/>
      <c r="Z71" s="241"/>
      <c r="AA71" s="241"/>
      <c r="AB71" s="241"/>
    </row>
    <row r="72" spans="1:28" x14ac:dyDescent="0.2">
      <c r="A72" s="241"/>
      <c r="B72" s="241"/>
      <c r="C72" s="249"/>
      <c r="D72" s="241"/>
      <c r="E72" s="27"/>
      <c r="F72" s="108" t="s">
        <v>81</v>
      </c>
      <c r="G72" s="109">
        <v>18</v>
      </c>
      <c r="H72" s="109">
        <v>17</v>
      </c>
      <c r="I72" s="109">
        <v>1</v>
      </c>
      <c r="J72" s="27"/>
      <c r="K72" s="108" t="s">
        <v>81</v>
      </c>
      <c r="L72" s="109">
        <v>18</v>
      </c>
      <c r="M72" s="109">
        <v>17</v>
      </c>
      <c r="N72" s="109">
        <v>1</v>
      </c>
      <c r="O72" s="241"/>
      <c r="P72" s="241"/>
      <c r="Q72" s="241"/>
      <c r="R72" s="241"/>
      <c r="S72" s="241"/>
      <c r="T72" s="241"/>
      <c r="U72" s="241"/>
      <c r="V72" s="241"/>
      <c r="W72" s="241"/>
      <c r="X72" s="241"/>
      <c r="Y72" s="241"/>
      <c r="Z72" s="241"/>
      <c r="AA72" s="241"/>
      <c r="AB72" s="241"/>
    </row>
    <row r="73" spans="1:28" x14ac:dyDescent="0.2">
      <c r="A73" s="242"/>
      <c r="B73" s="242"/>
      <c r="C73" s="250"/>
      <c r="D73" s="242"/>
      <c r="E73" s="27"/>
      <c r="F73" s="108" t="s">
        <v>290</v>
      </c>
      <c r="G73" s="109">
        <v>18</v>
      </c>
      <c r="H73" s="109">
        <v>17</v>
      </c>
      <c r="I73" s="109">
        <v>1</v>
      </c>
      <c r="J73" s="110"/>
      <c r="K73" s="110"/>
      <c r="L73" s="111"/>
      <c r="M73" s="111"/>
      <c r="N73" s="111"/>
      <c r="O73" s="242"/>
      <c r="P73" s="242"/>
      <c r="Q73" s="242"/>
      <c r="R73" s="242"/>
      <c r="S73" s="242"/>
      <c r="T73" s="242"/>
      <c r="U73" s="242"/>
      <c r="V73" s="242"/>
      <c r="W73" s="242"/>
      <c r="X73" s="242"/>
      <c r="Y73" s="242"/>
      <c r="Z73" s="242"/>
      <c r="AA73" s="242"/>
      <c r="AB73" s="242"/>
    </row>
    <row r="74" spans="1:28" ht="46.5" customHeight="1" x14ac:dyDescent="0.2">
      <c r="A74" s="240">
        <v>28</v>
      </c>
      <c r="B74" s="240"/>
      <c r="C74" s="248" t="s">
        <v>283</v>
      </c>
      <c r="D74" s="240" t="s">
        <v>284</v>
      </c>
      <c r="E74" s="27" t="s">
        <v>296</v>
      </c>
      <c r="F74" s="28" t="s">
        <v>284</v>
      </c>
      <c r="G74" s="107">
        <v>1</v>
      </c>
      <c r="H74" s="107"/>
      <c r="I74" s="107">
        <v>1</v>
      </c>
      <c r="J74" s="27" t="s">
        <v>296</v>
      </c>
      <c r="K74" s="28" t="s">
        <v>284</v>
      </c>
      <c r="L74" s="107">
        <v>1</v>
      </c>
      <c r="M74" s="107"/>
      <c r="N74" s="107">
        <v>1</v>
      </c>
      <c r="O74" s="122" t="s">
        <v>432</v>
      </c>
      <c r="P74" s="122" t="s">
        <v>433</v>
      </c>
      <c r="Q74" s="240" t="s">
        <v>347</v>
      </c>
      <c r="R74" s="240"/>
      <c r="S74" s="240"/>
      <c r="T74" s="240"/>
      <c r="U74" s="240"/>
      <c r="V74" s="240"/>
      <c r="W74" s="278" t="s">
        <v>446</v>
      </c>
      <c r="X74" s="240" t="s">
        <v>265</v>
      </c>
      <c r="Y74" s="240" t="s">
        <v>434</v>
      </c>
      <c r="Z74" s="240"/>
      <c r="AA74" s="240"/>
      <c r="AB74" s="240" t="s">
        <v>435</v>
      </c>
    </row>
    <row r="75" spans="1:28" ht="37.5" customHeight="1" x14ac:dyDescent="0.2">
      <c r="A75" s="241"/>
      <c r="B75" s="241"/>
      <c r="C75" s="249"/>
      <c r="D75" s="241"/>
      <c r="E75" s="27" t="s">
        <v>311</v>
      </c>
      <c r="F75" s="28" t="s">
        <v>284</v>
      </c>
      <c r="G75" s="107">
        <v>4</v>
      </c>
      <c r="H75" s="107">
        <v>4</v>
      </c>
      <c r="I75" s="107"/>
      <c r="J75" s="27" t="s">
        <v>311</v>
      </c>
      <c r="K75" s="28" t="s">
        <v>284</v>
      </c>
      <c r="L75" s="107">
        <v>4</v>
      </c>
      <c r="M75" s="107">
        <v>4</v>
      </c>
      <c r="N75" s="107"/>
      <c r="O75" s="123" t="s">
        <v>429</v>
      </c>
      <c r="P75" s="123">
        <v>6</v>
      </c>
      <c r="Q75" s="241"/>
      <c r="R75" s="241"/>
      <c r="S75" s="241"/>
      <c r="T75" s="241"/>
      <c r="U75" s="241"/>
      <c r="V75" s="241"/>
      <c r="W75" s="241"/>
      <c r="X75" s="241"/>
      <c r="Y75" s="241"/>
      <c r="Z75" s="241"/>
      <c r="AA75" s="241"/>
      <c r="AB75" s="241"/>
    </row>
    <row r="76" spans="1:28" ht="37.5" customHeight="1" x14ac:dyDescent="0.2">
      <c r="A76" s="241"/>
      <c r="B76" s="241"/>
      <c r="C76" s="249"/>
      <c r="D76" s="241"/>
      <c r="E76" s="27" t="s">
        <v>312</v>
      </c>
      <c r="F76" s="28" t="s">
        <v>284</v>
      </c>
      <c r="G76" s="107">
        <v>4</v>
      </c>
      <c r="H76" s="107">
        <v>4</v>
      </c>
      <c r="I76" s="107"/>
      <c r="J76" s="27" t="s">
        <v>312</v>
      </c>
      <c r="K76" s="28" t="s">
        <v>284</v>
      </c>
      <c r="L76" s="107">
        <v>4</v>
      </c>
      <c r="M76" s="107">
        <v>4</v>
      </c>
      <c r="N76" s="107"/>
      <c r="O76" s="123" t="s">
        <v>430</v>
      </c>
      <c r="P76" s="123">
        <v>2</v>
      </c>
      <c r="Q76" s="241"/>
      <c r="R76" s="241"/>
      <c r="S76" s="241"/>
      <c r="T76" s="241"/>
      <c r="U76" s="241"/>
      <c r="V76" s="241"/>
      <c r="W76" s="241"/>
      <c r="X76" s="241"/>
      <c r="Y76" s="241"/>
      <c r="Z76" s="241"/>
      <c r="AA76" s="241"/>
      <c r="AB76" s="241"/>
    </row>
    <row r="77" spans="1:28" ht="31.5" customHeight="1" x14ac:dyDescent="0.2">
      <c r="A77" s="241"/>
      <c r="B77" s="241"/>
      <c r="C77" s="249"/>
      <c r="D77" s="241"/>
      <c r="E77" s="27" t="s">
        <v>305</v>
      </c>
      <c r="F77" s="28" t="s">
        <v>284</v>
      </c>
      <c r="G77" s="107">
        <v>4</v>
      </c>
      <c r="H77" s="107">
        <v>4</v>
      </c>
      <c r="I77" s="107"/>
      <c r="J77" s="27" t="s">
        <v>305</v>
      </c>
      <c r="K77" s="28" t="s">
        <v>284</v>
      </c>
      <c r="L77" s="107">
        <v>4</v>
      </c>
      <c r="M77" s="107">
        <v>4</v>
      </c>
      <c r="N77" s="107"/>
      <c r="O77" s="241" t="s">
        <v>431</v>
      </c>
      <c r="P77" s="241">
        <v>4</v>
      </c>
      <c r="Q77" s="241"/>
      <c r="R77" s="241"/>
      <c r="S77" s="241"/>
      <c r="T77" s="241"/>
      <c r="U77" s="241"/>
      <c r="V77" s="241"/>
      <c r="W77" s="241"/>
      <c r="X77" s="241"/>
      <c r="Y77" s="241"/>
      <c r="Z77" s="241"/>
      <c r="AA77" s="241"/>
      <c r="AB77" s="241"/>
    </row>
    <row r="78" spans="1:28" ht="32.25" customHeight="1" x14ac:dyDescent="0.2">
      <c r="A78" s="241"/>
      <c r="B78" s="241"/>
      <c r="C78" s="249"/>
      <c r="D78" s="241"/>
      <c r="E78" s="27" t="s">
        <v>316</v>
      </c>
      <c r="F78" s="28" t="s">
        <v>284</v>
      </c>
      <c r="G78" s="107">
        <v>4</v>
      </c>
      <c r="H78" s="107">
        <v>4</v>
      </c>
      <c r="I78" s="107"/>
      <c r="J78" s="27" t="s">
        <v>316</v>
      </c>
      <c r="K78" s="28" t="s">
        <v>284</v>
      </c>
      <c r="L78" s="107">
        <v>4</v>
      </c>
      <c r="M78" s="107">
        <v>4</v>
      </c>
      <c r="N78" s="107"/>
      <c r="O78" s="241"/>
      <c r="P78" s="241"/>
      <c r="Q78" s="241"/>
      <c r="R78" s="241"/>
      <c r="S78" s="241"/>
      <c r="T78" s="241"/>
      <c r="U78" s="241"/>
      <c r="V78" s="241"/>
      <c r="W78" s="241"/>
      <c r="X78" s="241"/>
      <c r="Y78" s="241"/>
      <c r="Z78" s="241"/>
      <c r="AA78" s="241"/>
      <c r="AB78" s="241"/>
    </row>
    <row r="79" spans="1:28" ht="33.75" customHeight="1" x14ac:dyDescent="0.2">
      <c r="A79" s="241"/>
      <c r="B79" s="241"/>
      <c r="C79" s="249"/>
      <c r="D79" s="241"/>
      <c r="E79" s="27" t="s">
        <v>309</v>
      </c>
      <c r="F79" s="28" t="s">
        <v>284</v>
      </c>
      <c r="G79" s="107">
        <v>1</v>
      </c>
      <c r="H79" s="107"/>
      <c r="I79" s="107">
        <v>1</v>
      </c>
      <c r="J79" s="27" t="s">
        <v>309</v>
      </c>
      <c r="K79" s="28" t="s">
        <v>284</v>
      </c>
      <c r="L79" s="107">
        <v>1</v>
      </c>
      <c r="M79" s="107"/>
      <c r="N79" s="107">
        <v>1</v>
      </c>
      <c r="O79" s="242"/>
      <c r="P79" s="242"/>
      <c r="Q79" s="241"/>
      <c r="R79" s="241"/>
      <c r="S79" s="241"/>
      <c r="T79" s="241"/>
      <c r="U79" s="241"/>
      <c r="V79" s="241"/>
      <c r="W79" s="241"/>
      <c r="X79" s="241"/>
      <c r="Y79" s="241"/>
      <c r="Z79" s="241"/>
      <c r="AA79" s="241"/>
      <c r="AB79" s="241"/>
    </row>
    <row r="80" spans="1:28" x14ac:dyDescent="0.2">
      <c r="A80" s="241"/>
      <c r="B80" s="241"/>
      <c r="C80" s="249"/>
      <c r="D80" s="241"/>
      <c r="E80" s="27"/>
      <c r="F80" s="108" t="s">
        <v>81</v>
      </c>
      <c r="G80" s="109">
        <v>18</v>
      </c>
      <c r="H80" s="109">
        <v>16</v>
      </c>
      <c r="I80" s="109">
        <v>2</v>
      </c>
      <c r="J80" s="27"/>
      <c r="K80" s="108" t="s">
        <v>81</v>
      </c>
      <c r="L80" s="109">
        <v>18</v>
      </c>
      <c r="M80" s="109">
        <v>16</v>
      </c>
      <c r="N80" s="109">
        <v>2</v>
      </c>
      <c r="O80" s="125" t="s">
        <v>81</v>
      </c>
      <c r="P80" s="125">
        <v>22</v>
      </c>
      <c r="Q80" s="241"/>
      <c r="R80" s="241"/>
      <c r="S80" s="241"/>
      <c r="T80" s="241"/>
      <c r="U80" s="241"/>
      <c r="V80" s="241"/>
      <c r="W80" s="241"/>
      <c r="X80" s="241"/>
      <c r="Y80" s="241"/>
      <c r="Z80" s="241"/>
      <c r="AA80" s="241"/>
      <c r="AB80" s="241"/>
    </row>
    <row r="81" spans="1:28" x14ac:dyDescent="0.2">
      <c r="A81" s="242"/>
      <c r="B81" s="242"/>
      <c r="C81" s="250"/>
      <c r="D81" s="242"/>
      <c r="E81" s="27"/>
      <c r="F81" s="108" t="s">
        <v>290</v>
      </c>
      <c r="G81" s="109">
        <v>18</v>
      </c>
      <c r="H81" s="109">
        <v>16</v>
      </c>
      <c r="I81" s="109">
        <v>2</v>
      </c>
      <c r="J81" s="110"/>
      <c r="K81" s="110"/>
      <c r="L81" s="111"/>
      <c r="M81" s="111"/>
      <c r="N81" s="111"/>
      <c r="O81" s="5"/>
      <c r="P81" s="5"/>
      <c r="Q81" s="242"/>
      <c r="R81" s="242"/>
      <c r="S81" s="242"/>
      <c r="T81" s="242"/>
      <c r="U81" s="242"/>
      <c r="V81" s="242"/>
      <c r="W81" s="242"/>
      <c r="X81" s="242"/>
      <c r="Y81" s="242"/>
      <c r="Z81" s="242"/>
      <c r="AA81" s="242"/>
      <c r="AB81" s="242"/>
    </row>
    <row r="82" spans="1:28" ht="24.75" customHeight="1" x14ac:dyDescent="0.2">
      <c r="A82" s="240">
        <v>29</v>
      </c>
      <c r="B82" s="240"/>
      <c r="C82" s="248" t="s">
        <v>283</v>
      </c>
      <c r="D82" s="240" t="s">
        <v>284</v>
      </c>
      <c r="E82" s="27" t="s">
        <v>436</v>
      </c>
      <c r="F82" s="28" t="s">
        <v>284</v>
      </c>
      <c r="G82" s="107">
        <v>4</v>
      </c>
      <c r="H82" s="107">
        <v>4</v>
      </c>
      <c r="I82" s="107"/>
      <c r="J82" s="27" t="s">
        <v>436</v>
      </c>
      <c r="K82" s="28" t="s">
        <v>284</v>
      </c>
      <c r="L82" s="107">
        <v>4</v>
      </c>
      <c r="M82" s="107">
        <v>4</v>
      </c>
      <c r="N82" s="107"/>
      <c r="O82" s="172" t="s">
        <v>432</v>
      </c>
      <c r="P82" s="122" t="s">
        <v>433</v>
      </c>
      <c r="Q82" s="240" t="s">
        <v>438</v>
      </c>
      <c r="R82" s="240"/>
      <c r="S82" s="240"/>
      <c r="T82" s="240"/>
      <c r="U82" s="240"/>
      <c r="V82" s="240"/>
      <c r="W82" s="240"/>
      <c r="X82" s="240" t="s">
        <v>439</v>
      </c>
      <c r="Y82" s="240" t="s">
        <v>470</v>
      </c>
      <c r="Z82" s="240"/>
      <c r="AA82" s="240"/>
      <c r="AB82" s="240" t="s">
        <v>440</v>
      </c>
    </row>
    <row r="83" spans="1:28" ht="22.5" customHeight="1" x14ac:dyDescent="0.2">
      <c r="A83" s="241"/>
      <c r="B83" s="241"/>
      <c r="C83" s="249"/>
      <c r="D83" s="241"/>
      <c r="E83" s="27" t="s">
        <v>437</v>
      </c>
      <c r="F83" s="28" t="s">
        <v>284</v>
      </c>
      <c r="G83" s="107">
        <v>1</v>
      </c>
      <c r="H83" s="107"/>
      <c r="I83" s="107">
        <v>1</v>
      </c>
      <c r="J83" s="27" t="s">
        <v>437</v>
      </c>
      <c r="K83" s="28" t="s">
        <v>284</v>
      </c>
      <c r="L83" s="107">
        <v>1</v>
      </c>
      <c r="M83" s="107"/>
      <c r="N83" s="107">
        <v>1</v>
      </c>
      <c r="O83" s="173" t="s">
        <v>429</v>
      </c>
      <c r="P83" s="123">
        <v>6</v>
      </c>
      <c r="Q83" s="241"/>
      <c r="R83" s="241"/>
      <c r="S83" s="241"/>
      <c r="T83" s="241"/>
      <c r="U83" s="241"/>
      <c r="V83" s="241"/>
      <c r="W83" s="241"/>
      <c r="X83" s="241"/>
      <c r="Y83" s="241"/>
      <c r="Z83" s="241"/>
      <c r="AA83" s="241"/>
      <c r="AB83" s="241"/>
    </row>
    <row r="84" spans="1:28" ht="23.25" customHeight="1" x14ac:dyDescent="0.2">
      <c r="A84" s="241"/>
      <c r="B84" s="241"/>
      <c r="C84" s="249"/>
      <c r="D84" s="241"/>
      <c r="E84" s="27" t="s">
        <v>317</v>
      </c>
      <c r="F84" s="28" t="s">
        <v>284</v>
      </c>
      <c r="G84" s="107">
        <v>4</v>
      </c>
      <c r="H84" s="107">
        <v>3</v>
      </c>
      <c r="I84" s="107">
        <v>1</v>
      </c>
      <c r="J84" s="27" t="s">
        <v>317</v>
      </c>
      <c r="K84" s="28" t="s">
        <v>284</v>
      </c>
      <c r="L84" s="107">
        <v>4</v>
      </c>
      <c r="M84" s="107">
        <v>3</v>
      </c>
      <c r="N84" s="107">
        <v>1</v>
      </c>
      <c r="O84" s="173" t="s">
        <v>430</v>
      </c>
      <c r="P84" s="123">
        <v>2</v>
      </c>
      <c r="Q84" s="241"/>
      <c r="R84" s="241"/>
      <c r="S84" s="241"/>
      <c r="T84" s="241"/>
      <c r="U84" s="241"/>
      <c r="V84" s="241"/>
      <c r="W84" s="241"/>
      <c r="X84" s="241"/>
      <c r="Y84" s="241"/>
      <c r="Z84" s="241"/>
      <c r="AA84" s="241"/>
      <c r="AB84" s="241"/>
    </row>
    <row r="85" spans="1:28" ht="23.25" customHeight="1" x14ac:dyDescent="0.2">
      <c r="A85" s="241"/>
      <c r="B85" s="241"/>
      <c r="C85" s="249"/>
      <c r="D85" s="241"/>
      <c r="E85" s="27" t="s">
        <v>302</v>
      </c>
      <c r="F85" s="28" t="s">
        <v>284</v>
      </c>
      <c r="G85" s="107">
        <v>5</v>
      </c>
      <c r="H85" s="107">
        <v>4</v>
      </c>
      <c r="I85" s="107">
        <v>1</v>
      </c>
      <c r="J85" s="27" t="s">
        <v>302</v>
      </c>
      <c r="K85" s="28" t="s">
        <v>284</v>
      </c>
      <c r="L85" s="107">
        <v>5</v>
      </c>
      <c r="M85" s="107">
        <v>4</v>
      </c>
      <c r="N85" s="107">
        <v>1</v>
      </c>
      <c r="O85" s="258" t="s">
        <v>431</v>
      </c>
      <c r="P85" s="241">
        <v>4</v>
      </c>
      <c r="Q85" s="241"/>
      <c r="R85" s="241"/>
      <c r="S85" s="241"/>
      <c r="T85" s="241"/>
      <c r="U85" s="241"/>
      <c r="V85" s="241"/>
      <c r="W85" s="241"/>
      <c r="X85" s="241"/>
      <c r="Y85" s="241"/>
      <c r="Z85" s="241"/>
      <c r="AA85" s="241"/>
      <c r="AB85" s="241"/>
    </row>
    <row r="86" spans="1:28" ht="27" customHeight="1" x14ac:dyDescent="0.2">
      <c r="A86" s="241"/>
      <c r="B86" s="241"/>
      <c r="C86" s="249"/>
      <c r="D86" s="241"/>
      <c r="E86" s="27" t="s">
        <v>313</v>
      </c>
      <c r="F86" s="28" t="s">
        <v>284</v>
      </c>
      <c r="G86" s="107">
        <v>4</v>
      </c>
      <c r="H86" s="107">
        <v>3</v>
      </c>
      <c r="I86" s="107">
        <v>1</v>
      </c>
      <c r="J86" s="27" t="s">
        <v>313</v>
      </c>
      <c r="K86" s="28" t="s">
        <v>284</v>
      </c>
      <c r="L86" s="107">
        <v>4</v>
      </c>
      <c r="M86" s="107">
        <v>3</v>
      </c>
      <c r="N86" s="107">
        <v>1</v>
      </c>
      <c r="O86" s="259"/>
      <c r="P86" s="242"/>
      <c r="Q86" s="241"/>
      <c r="R86" s="241"/>
      <c r="S86" s="241"/>
      <c r="T86" s="241"/>
      <c r="U86" s="241"/>
      <c r="V86" s="241"/>
      <c r="W86" s="241"/>
      <c r="X86" s="241"/>
      <c r="Y86" s="241"/>
      <c r="Z86" s="241"/>
      <c r="AA86" s="241"/>
      <c r="AB86" s="241"/>
    </row>
    <row r="87" spans="1:28" x14ac:dyDescent="0.2">
      <c r="A87" s="241"/>
      <c r="B87" s="241"/>
      <c r="C87" s="249"/>
      <c r="D87" s="241"/>
      <c r="E87" s="27"/>
      <c r="F87" s="108" t="s">
        <v>81</v>
      </c>
      <c r="G87" s="109">
        <v>18</v>
      </c>
      <c r="H87" s="109">
        <v>14</v>
      </c>
      <c r="I87" s="109">
        <v>4</v>
      </c>
      <c r="J87" s="27"/>
      <c r="K87" s="108" t="s">
        <v>81</v>
      </c>
      <c r="L87" s="109">
        <v>18</v>
      </c>
      <c r="M87" s="109">
        <v>14</v>
      </c>
      <c r="N87" s="109">
        <v>4</v>
      </c>
      <c r="O87" s="125" t="s">
        <v>81</v>
      </c>
      <c r="P87" s="125">
        <v>22</v>
      </c>
      <c r="Q87" s="241"/>
      <c r="R87" s="241"/>
      <c r="S87" s="241"/>
      <c r="T87" s="241"/>
      <c r="U87" s="241"/>
      <c r="V87" s="241"/>
      <c r="W87" s="241"/>
      <c r="X87" s="241"/>
      <c r="Y87" s="241"/>
      <c r="Z87" s="241"/>
      <c r="AA87" s="241"/>
      <c r="AB87" s="241"/>
    </row>
    <row r="88" spans="1:28" x14ac:dyDescent="0.2">
      <c r="A88" s="242"/>
      <c r="B88" s="242"/>
      <c r="C88" s="250"/>
      <c r="D88" s="242"/>
      <c r="E88" s="27"/>
      <c r="F88" s="108" t="s">
        <v>290</v>
      </c>
      <c r="G88" s="109">
        <v>18</v>
      </c>
      <c r="H88" s="109">
        <v>14</v>
      </c>
      <c r="I88" s="109">
        <v>4</v>
      </c>
      <c r="J88" s="110"/>
      <c r="K88" s="110"/>
      <c r="L88" s="111"/>
      <c r="M88" s="111"/>
      <c r="N88" s="111"/>
      <c r="O88" s="32"/>
      <c r="P88" s="32"/>
      <c r="Q88" s="242"/>
      <c r="R88" s="242"/>
      <c r="S88" s="242"/>
      <c r="T88" s="242"/>
      <c r="U88" s="242"/>
      <c r="V88" s="242"/>
      <c r="W88" s="242"/>
      <c r="X88" s="242"/>
      <c r="Y88" s="242"/>
      <c r="Z88" s="242"/>
      <c r="AA88" s="242"/>
      <c r="AB88" s="242"/>
    </row>
    <row r="89" spans="1:28" ht="19.5" customHeight="1" x14ac:dyDescent="0.2">
      <c r="A89" s="240">
        <v>30</v>
      </c>
      <c r="B89" s="240"/>
      <c r="C89" s="248" t="s">
        <v>283</v>
      </c>
      <c r="D89" s="240" t="s">
        <v>441</v>
      </c>
      <c r="E89" s="27" t="s">
        <v>287</v>
      </c>
      <c r="F89" s="28" t="s">
        <v>322</v>
      </c>
      <c r="G89" s="107">
        <v>1</v>
      </c>
      <c r="H89" s="107">
        <v>1</v>
      </c>
      <c r="I89" s="107"/>
      <c r="J89" s="27" t="s">
        <v>287</v>
      </c>
      <c r="K89" s="28" t="s">
        <v>322</v>
      </c>
      <c r="L89" s="107">
        <v>1</v>
      </c>
      <c r="M89" s="107">
        <v>1</v>
      </c>
      <c r="N89" s="107"/>
      <c r="O89" s="256" t="s">
        <v>362</v>
      </c>
      <c r="P89" s="256">
        <v>18</v>
      </c>
      <c r="Q89" s="256" t="s">
        <v>257</v>
      </c>
      <c r="R89" s="256" t="s">
        <v>258</v>
      </c>
      <c r="S89" s="256" t="s">
        <v>636</v>
      </c>
      <c r="T89" s="257" t="s">
        <v>442</v>
      </c>
      <c r="U89" s="256" t="s">
        <v>708</v>
      </c>
      <c r="V89" s="256" t="s">
        <v>286</v>
      </c>
      <c r="W89" s="256"/>
      <c r="X89" s="256"/>
      <c r="Y89" s="256"/>
      <c r="Z89" s="256"/>
      <c r="AA89" s="256"/>
      <c r="AB89" s="256" t="s">
        <v>443</v>
      </c>
    </row>
    <row r="90" spans="1:28" x14ac:dyDescent="0.2">
      <c r="A90" s="241"/>
      <c r="B90" s="241"/>
      <c r="C90" s="249"/>
      <c r="D90" s="241"/>
      <c r="E90" s="27" t="s">
        <v>288</v>
      </c>
      <c r="F90" s="28" t="s">
        <v>322</v>
      </c>
      <c r="G90" s="107">
        <v>1</v>
      </c>
      <c r="H90" s="107">
        <v>1</v>
      </c>
      <c r="I90" s="107"/>
      <c r="J90" s="27" t="s">
        <v>288</v>
      </c>
      <c r="K90" s="28" t="s">
        <v>322</v>
      </c>
      <c r="L90" s="107">
        <v>1</v>
      </c>
      <c r="M90" s="107">
        <v>1</v>
      </c>
      <c r="N90" s="107"/>
      <c r="O90" s="256"/>
      <c r="P90" s="256"/>
      <c r="Q90" s="256"/>
      <c r="R90" s="256"/>
      <c r="S90" s="256"/>
      <c r="T90" s="257"/>
      <c r="U90" s="256"/>
      <c r="V90" s="256"/>
      <c r="W90" s="256"/>
      <c r="X90" s="256"/>
      <c r="Y90" s="256"/>
      <c r="Z90" s="256"/>
      <c r="AA90" s="256"/>
      <c r="AB90" s="256"/>
    </row>
    <row r="91" spans="1:28" x14ac:dyDescent="0.2">
      <c r="A91" s="241"/>
      <c r="B91" s="241"/>
      <c r="C91" s="249"/>
      <c r="D91" s="241"/>
      <c r="E91" s="27" t="s">
        <v>307</v>
      </c>
      <c r="F91" s="28" t="s">
        <v>322</v>
      </c>
      <c r="G91" s="107">
        <v>1</v>
      </c>
      <c r="H91" s="107">
        <v>1</v>
      </c>
      <c r="I91" s="107"/>
      <c r="J91" s="27" t="s">
        <v>307</v>
      </c>
      <c r="K91" s="28" t="s">
        <v>322</v>
      </c>
      <c r="L91" s="107">
        <v>1</v>
      </c>
      <c r="M91" s="107">
        <v>1</v>
      </c>
      <c r="N91" s="107"/>
      <c r="O91" s="256"/>
      <c r="P91" s="256"/>
      <c r="Q91" s="256"/>
      <c r="R91" s="256"/>
      <c r="S91" s="256"/>
      <c r="T91" s="257"/>
      <c r="U91" s="256"/>
      <c r="V91" s="256"/>
      <c r="W91" s="256"/>
      <c r="X91" s="256"/>
      <c r="Y91" s="256"/>
      <c r="Z91" s="256"/>
      <c r="AA91" s="256"/>
      <c r="AB91" s="256"/>
    </row>
    <row r="92" spans="1:28" x14ac:dyDescent="0.2">
      <c r="A92" s="241"/>
      <c r="B92" s="241"/>
      <c r="C92" s="249"/>
      <c r="D92" s="241"/>
      <c r="E92" s="27" t="s">
        <v>303</v>
      </c>
      <c r="F92" s="28" t="s">
        <v>322</v>
      </c>
      <c r="G92" s="107">
        <v>1</v>
      </c>
      <c r="H92" s="107">
        <v>1</v>
      </c>
      <c r="I92" s="107"/>
      <c r="J92" s="27" t="s">
        <v>303</v>
      </c>
      <c r="K92" s="28" t="s">
        <v>322</v>
      </c>
      <c r="L92" s="107">
        <v>1</v>
      </c>
      <c r="M92" s="107">
        <v>1</v>
      </c>
      <c r="N92" s="107"/>
      <c r="O92" s="256"/>
      <c r="P92" s="256"/>
      <c r="Q92" s="256"/>
      <c r="R92" s="256"/>
      <c r="S92" s="256"/>
      <c r="T92" s="257"/>
      <c r="U92" s="256"/>
      <c r="V92" s="256"/>
      <c r="W92" s="256"/>
      <c r="X92" s="256"/>
      <c r="Y92" s="256"/>
      <c r="Z92" s="256"/>
      <c r="AA92" s="256"/>
      <c r="AB92" s="256"/>
    </row>
    <row r="93" spans="1:28" x14ac:dyDescent="0.2">
      <c r="A93" s="241"/>
      <c r="B93" s="241"/>
      <c r="C93" s="249"/>
      <c r="D93" s="241"/>
      <c r="E93" s="27" t="s">
        <v>299</v>
      </c>
      <c r="F93" s="28" t="s">
        <v>322</v>
      </c>
      <c r="G93" s="107">
        <v>1</v>
      </c>
      <c r="H93" s="107">
        <v>1</v>
      </c>
      <c r="I93" s="107"/>
      <c r="J93" s="27" t="s">
        <v>299</v>
      </c>
      <c r="K93" s="28" t="s">
        <v>322</v>
      </c>
      <c r="L93" s="107">
        <v>1</v>
      </c>
      <c r="M93" s="107">
        <v>1</v>
      </c>
      <c r="N93" s="107"/>
      <c r="O93" s="256"/>
      <c r="P93" s="256"/>
      <c r="Q93" s="256"/>
      <c r="R93" s="256"/>
      <c r="S93" s="256"/>
      <c r="T93" s="257"/>
      <c r="U93" s="256"/>
      <c r="V93" s="256"/>
      <c r="W93" s="256"/>
      <c r="X93" s="256"/>
      <c r="Y93" s="256"/>
      <c r="Z93" s="256"/>
      <c r="AA93" s="256"/>
      <c r="AB93" s="256"/>
    </row>
    <row r="94" spans="1:28" x14ac:dyDescent="0.2">
      <c r="A94" s="241"/>
      <c r="B94" s="241"/>
      <c r="C94" s="249"/>
      <c r="D94" s="241"/>
      <c r="E94" s="27" t="s">
        <v>296</v>
      </c>
      <c r="F94" s="28" t="s">
        <v>322</v>
      </c>
      <c r="G94" s="107">
        <v>1</v>
      </c>
      <c r="H94" s="107">
        <v>1</v>
      </c>
      <c r="I94" s="107"/>
      <c r="J94" s="27" t="s">
        <v>296</v>
      </c>
      <c r="K94" s="28" t="s">
        <v>322</v>
      </c>
      <c r="L94" s="107">
        <v>1</v>
      </c>
      <c r="M94" s="107">
        <v>1</v>
      </c>
      <c r="N94" s="107"/>
      <c r="O94" s="256"/>
      <c r="P94" s="256"/>
      <c r="Q94" s="256"/>
      <c r="R94" s="256"/>
      <c r="S94" s="256"/>
      <c r="T94" s="257"/>
      <c r="U94" s="256"/>
      <c r="V94" s="256"/>
      <c r="W94" s="256"/>
      <c r="X94" s="256"/>
      <c r="Y94" s="256"/>
      <c r="Z94" s="256"/>
      <c r="AA94" s="256"/>
      <c r="AB94" s="256"/>
    </row>
    <row r="95" spans="1:28" x14ac:dyDescent="0.2">
      <c r="A95" s="241"/>
      <c r="B95" s="241"/>
      <c r="C95" s="249"/>
      <c r="D95" s="241"/>
      <c r="E95" s="27" t="s">
        <v>300</v>
      </c>
      <c r="F95" s="28" t="s">
        <v>322</v>
      </c>
      <c r="G95" s="107">
        <v>1</v>
      </c>
      <c r="H95" s="107">
        <v>1</v>
      </c>
      <c r="I95" s="107"/>
      <c r="J95" s="27" t="s">
        <v>300</v>
      </c>
      <c r="K95" s="28" t="s">
        <v>322</v>
      </c>
      <c r="L95" s="107">
        <v>1</v>
      </c>
      <c r="M95" s="107">
        <v>1</v>
      </c>
      <c r="N95" s="107"/>
      <c r="O95" s="256"/>
      <c r="P95" s="256"/>
      <c r="Q95" s="256"/>
      <c r="R95" s="256"/>
      <c r="S95" s="256"/>
      <c r="T95" s="257"/>
      <c r="U95" s="256"/>
      <c r="V95" s="256"/>
      <c r="W95" s="256"/>
      <c r="X95" s="256"/>
      <c r="Y95" s="256"/>
      <c r="Z95" s="256"/>
      <c r="AA95" s="256"/>
      <c r="AB95" s="256"/>
    </row>
    <row r="96" spans="1:28" x14ac:dyDescent="0.2">
      <c r="A96" s="241"/>
      <c r="B96" s="241"/>
      <c r="C96" s="249"/>
      <c r="D96" s="241"/>
      <c r="E96" s="27" t="s">
        <v>304</v>
      </c>
      <c r="F96" s="28" t="s">
        <v>322</v>
      </c>
      <c r="G96" s="107">
        <v>1</v>
      </c>
      <c r="H96" s="107">
        <v>1</v>
      </c>
      <c r="I96" s="107"/>
      <c r="J96" s="27" t="s">
        <v>304</v>
      </c>
      <c r="K96" s="28" t="s">
        <v>322</v>
      </c>
      <c r="L96" s="107">
        <v>1</v>
      </c>
      <c r="M96" s="107">
        <v>1</v>
      </c>
      <c r="N96" s="107"/>
      <c r="O96" s="256"/>
      <c r="P96" s="256"/>
      <c r="Q96" s="256"/>
      <c r="R96" s="256"/>
      <c r="S96" s="256"/>
      <c r="T96" s="257"/>
      <c r="U96" s="256"/>
      <c r="V96" s="256"/>
      <c r="W96" s="256"/>
      <c r="X96" s="256"/>
      <c r="Y96" s="256"/>
      <c r="Z96" s="256"/>
      <c r="AA96" s="256"/>
      <c r="AB96" s="256"/>
    </row>
    <row r="97" spans="1:28" x14ac:dyDescent="0.2">
      <c r="A97" s="241"/>
      <c r="B97" s="241"/>
      <c r="C97" s="249"/>
      <c r="D97" s="241"/>
      <c r="E97" s="27" t="s">
        <v>305</v>
      </c>
      <c r="F97" s="28" t="s">
        <v>322</v>
      </c>
      <c r="G97" s="107">
        <v>1</v>
      </c>
      <c r="H97" s="107">
        <v>1</v>
      </c>
      <c r="I97" s="107"/>
      <c r="J97" s="27" t="s">
        <v>305</v>
      </c>
      <c r="K97" s="28" t="s">
        <v>322</v>
      </c>
      <c r="L97" s="107">
        <v>1</v>
      </c>
      <c r="M97" s="107">
        <v>1</v>
      </c>
      <c r="N97" s="107"/>
      <c r="O97" s="256"/>
      <c r="P97" s="256"/>
      <c r="Q97" s="256"/>
      <c r="R97" s="256"/>
      <c r="S97" s="256"/>
      <c r="T97" s="257"/>
      <c r="U97" s="256"/>
      <c r="V97" s="256"/>
      <c r="W97" s="256"/>
      <c r="X97" s="256"/>
      <c r="Y97" s="256"/>
      <c r="Z97" s="256"/>
      <c r="AA97" s="256"/>
      <c r="AB97" s="256"/>
    </row>
    <row r="98" spans="1:28" x14ac:dyDescent="0.2">
      <c r="A98" s="241"/>
      <c r="B98" s="241"/>
      <c r="C98" s="249"/>
      <c r="D98" s="241"/>
      <c r="E98" s="27" t="s">
        <v>436</v>
      </c>
      <c r="F98" s="28" t="s">
        <v>322</v>
      </c>
      <c r="G98" s="107">
        <v>1</v>
      </c>
      <c r="H98" s="107">
        <v>1</v>
      </c>
      <c r="I98" s="107"/>
      <c r="J98" s="27" t="s">
        <v>436</v>
      </c>
      <c r="K98" s="28" t="s">
        <v>322</v>
      </c>
      <c r="L98" s="107">
        <v>1</v>
      </c>
      <c r="M98" s="107">
        <v>1</v>
      </c>
      <c r="N98" s="107"/>
      <c r="O98" s="256"/>
      <c r="P98" s="256"/>
      <c r="Q98" s="256"/>
      <c r="R98" s="256"/>
      <c r="S98" s="256"/>
      <c r="T98" s="257"/>
      <c r="U98" s="256"/>
      <c r="V98" s="256"/>
      <c r="W98" s="256"/>
      <c r="X98" s="256"/>
      <c r="Y98" s="256"/>
      <c r="Z98" s="256"/>
      <c r="AA98" s="256"/>
      <c r="AB98" s="256"/>
    </row>
    <row r="99" spans="1:28" x14ac:dyDescent="0.2">
      <c r="A99" s="241"/>
      <c r="B99" s="241"/>
      <c r="C99" s="249"/>
      <c r="D99" s="241"/>
      <c r="E99" s="27" t="s">
        <v>301</v>
      </c>
      <c r="F99" s="28" t="s">
        <v>322</v>
      </c>
      <c r="G99" s="107">
        <v>1</v>
      </c>
      <c r="H99" s="107">
        <v>1</v>
      </c>
      <c r="I99" s="107"/>
      <c r="J99" s="27" t="s">
        <v>301</v>
      </c>
      <c r="K99" s="28" t="s">
        <v>322</v>
      </c>
      <c r="L99" s="107">
        <v>1</v>
      </c>
      <c r="M99" s="107">
        <v>1</v>
      </c>
      <c r="N99" s="107"/>
      <c r="O99" s="256"/>
      <c r="P99" s="256"/>
      <c r="Q99" s="256"/>
      <c r="R99" s="256"/>
      <c r="S99" s="256"/>
      <c r="T99" s="257"/>
      <c r="U99" s="256"/>
      <c r="V99" s="256"/>
      <c r="W99" s="256"/>
      <c r="X99" s="256"/>
      <c r="Y99" s="256"/>
      <c r="Z99" s="256"/>
      <c r="AA99" s="256"/>
      <c r="AB99" s="256"/>
    </row>
    <row r="100" spans="1:28" x14ac:dyDescent="0.2">
      <c r="A100" s="241"/>
      <c r="B100" s="241"/>
      <c r="C100" s="249"/>
      <c r="D100" s="241"/>
      <c r="E100" s="27" t="s">
        <v>316</v>
      </c>
      <c r="F100" s="28" t="s">
        <v>322</v>
      </c>
      <c r="G100" s="107">
        <v>1</v>
      </c>
      <c r="H100" s="107">
        <v>1</v>
      </c>
      <c r="I100" s="107"/>
      <c r="J100" s="27" t="s">
        <v>316</v>
      </c>
      <c r="K100" s="28" t="s">
        <v>322</v>
      </c>
      <c r="L100" s="107">
        <v>1</v>
      </c>
      <c r="M100" s="107">
        <v>1</v>
      </c>
      <c r="N100" s="107"/>
      <c r="O100" s="256"/>
      <c r="P100" s="256"/>
      <c r="Q100" s="256"/>
      <c r="R100" s="256"/>
      <c r="S100" s="256"/>
      <c r="T100" s="257"/>
      <c r="U100" s="256"/>
      <c r="V100" s="256"/>
      <c r="W100" s="256"/>
      <c r="X100" s="256"/>
      <c r="Y100" s="256"/>
      <c r="Z100" s="256"/>
      <c r="AA100" s="256"/>
      <c r="AB100" s="256"/>
    </row>
    <row r="101" spans="1:28" x14ac:dyDescent="0.2">
      <c r="A101" s="241"/>
      <c r="B101" s="241"/>
      <c r="C101" s="249"/>
      <c r="D101" s="241"/>
      <c r="E101" s="27" t="s">
        <v>302</v>
      </c>
      <c r="F101" s="28" t="s">
        <v>322</v>
      </c>
      <c r="G101" s="107">
        <v>2</v>
      </c>
      <c r="H101" s="107">
        <v>2</v>
      </c>
      <c r="I101" s="107"/>
      <c r="J101" s="27" t="s">
        <v>302</v>
      </c>
      <c r="K101" s="28" t="s">
        <v>322</v>
      </c>
      <c r="L101" s="107">
        <v>2</v>
      </c>
      <c r="M101" s="107">
        <v>2</v>
      </c>
      <c r="N101" s="107"/>
      <c r="O101" s="256"/>
      <c r="P101" s="256"/>
      <c r="Q101" s="256"/>
      <c r="R101" s="256"/>
      <c r="S101" s="256"/>
      <c r="T101" s="257"/>
      <c r="U101" s="256"/>
      <c r="V101" s="256"/>
      <c r="W101" s="256"/>
      <c r="X101" s="256"/>
      <c r="Y101" s="256"/>
      <c r="Z101" s="256"/>
      <c r="AA101" s="256"/>
      <c r="AB101" s="256"/>
    </row>
    <row r="102" spans="1:28" ht="19.2" x14ac:dyDescent="0.2">
      <c r="A102" s="241"/>
      <c r="B102" s="241"/>
      <c r="C102" s="249"/>
      <c r="D102" s="241"/>
      <c r="E102" s="27" t="s">
        <v>323</v>
      </c>
      <c r="F102" s="28" t="s">
        <v>322</v>
      </c>
      <c r="G102" s="107">
        <v>1</v>
      </c>
      <c r="H102" s="107">
        <v>1</v>
      </c>
      <c r="I102" s="107"/>
      <c r="J102" s="27" t="s">
        <v>323</v>
      </c>
      <c r="K102" s="28" t="s">
        <v>322</v>
      </c>
      <c r="L102" s="107">
        <v>1</v>
      </c>
      <c r="M102" s="107">
        <v>1</v>
      </c>
      <c r="N102" s="107"/>
      <c r="O102" s="256"/>
      <c r="P102" s="256"/>
      <c r="Q102" s="256"/>
      <c r="R102" s="256"/>
      <c r="S102" s="256"/>
      <c r="T102" s="257"/>
      <c r="U102" s="256"/>
      <c r="V102" s="256"/>
      <c r="W102" s="256"/>
      <c r="X102" s="256"/>
      <c r="Y102" s="256"/>
      <c r="Z102" s="256"/>
      <c r="AA102" s="256"/>
      <c r="AB102" s="256"/>
    </row>
    <row r="103" spans="1:28" ht="69" customHeight="1" x14ac:dyDescent="0.2">
      <c r="A103" s="241"/>
      <c r="B103" s="241"/>
      <c r="C103" s="249"/>
      <c r="D103" s="241"/>
      <c r="E103" s="31" t="s">
        <v>316</v>
      </c>
      <c r="F103" s="124" t="s">
        <v>326</v>
      </c>
      <c r="G103" s="140">
        <v>3</v>
      </c>
      <c r="H103" s="140">
        <v>3</v>
      </c>
      <c r="I103" s="140"/>
      <c r="J103" s="31" t="s">
        <v>316</v>
      </c>
      <c r="K103" s="124" t="s">
        <v>326</v>
      </c>
      <c r="L103" s="140">
        <v>3</v>
      </c>
      <c r="M103" s="140">
        <v>3</v>
      </c>
      <c r="N103" s="140"/>
      <c r="O103" s="122" t="s">
        <v>444</v>
      </c>
      <c r="P103" s="144" t="s">
        <v>563</v>
      </c>
      <c r="Q103" s="240" t="s">
        <v>347</v>
      </c>
      <c r="R103" s="240"/>
      <c r="S103" s="240"/>
      <c r="T103" s="240"/>
      <c r="U103" s="240"/>
      <c r="V103" s="240"/>
      <c r="W103" s="240" t="s">
        <v>328</v>
      </c>
      <c r="X103" s="240" t="s">
        <v>265</v>
      </c>
      <c r="Y103" s="240" t="s">
        <v>434</v>
      </c>
      <c r="Z103" s="240"/>
      <c r="AA103" s="240"/>
      <c r="AB103" s="240" t="s">
        <v>452</v>
      </c>
    </row>
    <row r="104" spans="1:28" x14ac:dyDescent="0.2">
      <c r="A104" s="241"/>
      <c r="B104" s="241"/>
      <c r="C104" s="249"/>
      <c r="D104" s="241"/>
      <c r="E104" s="27"/>
      <c r="F104" s="108" t="s">
        <v>81</v>
      </c>
      <c r="G104" s="109">
        <v>18</v>
      </c>
      <c r="H104" s="109">
        <v>18</v>
      </c>
      <c r="I104" s="109"/>
      <c r="J104" s="27"/>
      <c r="K104" s="108" t="s">
        <v>81</v>
      </c>
      <c r="L104" s="109">
        <v>18</v>
      </c>
      <c r="M104" s="109">
        <v>18</v>
      </c>
      <c r="N104" s="109"/>
      <c r="O104" s="5" t="s">
        <v>445</v>
      </c>
      <c r="P104" s="5">
        <v>22</v>
      </c>
      <c r="Q104" s="254"/>
      <c r="R104" s="241"/>
      <c r="S104" s="241"/>
      <c r="T104" s="241"/>
      <c r="U104" s="241"/>
      <c r="V104" s="241"/>
      <c r="W104" s="241"/>
      <c r="X104" s="241"/>
      <c r="Y104" s="241"/>
      <c r="Z104" s="241"/>
      <c r="AA104" s="241"/>
      <c r="AB104" s="241"/>
    </row>
    <row r="105" spans="1:28" x14ac:dyDescent="0.2">
      <c r="A105" s="242"/>
      <c r="B105" s="242"/>
      <c r="C105" s="250"/>
      <c r="D105" s="242"/>
      <c r="E105" s="27"/>
      <c r="F105" s="108" t="s">
        <v>290</v>
      </c>
      <c r="G105" s="109">
        <v>18</v>
      </c>
      <c r="H105" s="109">
        <v>18</v>
      </c>
      <c r="I105" s="109"/>
      <c r="J105" s="110"/>
      <c r="K105" s="110"/>
      <c r="L105" s="111"/>
      <c r="M105" s="111">
        <v>100.708398736454</v>
      </c>
      <c r="N105" s="111">
        <v>66.795808520384597</v>
      </c>
      <c r="O105" s="32"/>
      <c r="P105" s="32"/>
      <c r="Q105" s="255"/>
      <c r="R105" s="242"/>
      <c r="S105" s="242"/>
      <c r="T105" s="242"/>
      <c r="U105" s="242"/>
      <c r="V105" s="242"/>
      <c r="W105" s="241"/>
      <c r="X105" s="242"/>
      <c r="Y105" s="242"/>
      <c r="Z105" s="242"/>
      <c r="AA105" s="242"/>
      <c r="AB105" s="242"/>
    </row>
    <row r="106" spans="1:28" ht="24.75" customHeight="1" x14ac:dyDescent="0.2">
      <c r="A106" s="240">
        <v>31</v>
      </c>
      <c r="B106" s="240"/>
      <c r="C106" s="248" t="s">
        <v>283</v>
      </c>
      <c r="D106" s="240" t="s">
        <v>324</v>
      </c>
      <c r="E106" s="27" t="s">
        <v>282</v>
      </c>
      <c r="F106" s="28" t="s">
        <v>324</v>
      </c>
      <c r="G106" s="107">
        <v>2</v>
      </c>
      <c r="H106" s="107">
        <v>2</v>
      </c>
      <c r="I106" s="107"/>
      <c r="J106" s="27" t="s">
        <v>282</v>
      </c>
      <c r="K106" s="28" t="s">
        <v>324</v>
      </c>
      <c r="L106" s="107">
        <v>2</v>
      </c>
      <c r="M106" s="107">
        <v>2</v>
      </c>
      <c r="N106" s="107"/>
      <c r="O106" s="240" t="s">
        <v>333</v>
      </c>
      <c r="P106" s="240">
        <v>22</v>
      </c>
      <c r="Q106" s="240" t="s">
        <v>257</v>
      </c>
      <c r="R106" s="240" t="s">
        <v>258</v>
      </c>
      <c r="S106" s="240" t="s">
        <v>637</v>
      </c>
      <c r="T106" s="240" t="s">
        <v>447</v>
      </c>
      <c r="U106" s="240" t="s">
        <v>709</v>
      </c>
      <c r="V106" s="240" t="s">
        <v>286</v>
      </c>
      <c r="W106" s="240"/>
      <c r="X106" s="240"/>
      <c r="Y106" s="240"/>
      <c r="Z106" s="240"/>
      <c r="AA106" s="240"/>
      <c r="AB106" s="240"/>
    </row>
    <row r="107" spans="1:28" ht="24.75" customHeight="1" x14ac:dyDescent="0.2">
      <c r="A107" s="241"/>
      <c r="B107" s="241"/>
      <c r="C107" s="249"/>
      <c r="D107" s="241"/>
      <c r="E107" s="27" t="s">
        <v>422</v>
      </c>
      <c r="F107" s="28" t="s">
        <v>324</v>
      </c>
      <c r="G107" s="107">
        <v>2</v>
      </c>
      <c r="H107" s="107">
        <v>2</v>
      </c>
      <c r="I107" s="107"/>
      <c r="J107" s="27" t="s">
        <v>422</v>
      </c>
      <c r="K107" s="28" t="s">
        <v>324</v>
      </c>
      <c r="L107" s="107">
        <v>2</v>
      </c>
      <c r="M107" s="107">
        <v>2</v>
      </c>
      <c r="N107" s="107"/>
      <c r="O107" s="241"/>
      <c r="P107" s="241"/>
      <c r="Q107" s="241"/>
      <c r="R107" s="241"/>
      <c r="S107" s="241"/>
      <c r="T107" s="241"/>
      <c r="U107" s="241"/>
      <c r="V107" s="241"/>
      <c r="W107" s="241"/>
      <c r="X107" s="241"/>
      <c r="Y107" s="241"/>
      <c r="Z107" s="241"/>
      <c r="AA107" s="241"/>
      <c r="AB107" s="241"/>
    </row>
    <row r="108" spans="1:28" ht="24.75" customHeight="1" x14ac:dyDescent="0.2">
      <c r="A108" s="241"/>
      <c r="B108" s="241"/>
      <c r="C108" s="249"/>
      <c r="D108" s="241"/>
      <c r="E108" s="27" t="s">
        <v>294</v>
      </c>
      <c r="F108" s="28" t="s">
        <v>324</v>
      </c>
      <c r="G108" s="107">
        <v>2</v>
      </c>
      <c r="H108" s="107">
        <v>2</v>
      </c>
      <c r="I108" s="107"/>
      <c r="J108" s="27" t="s">
        <v>294</v>
      </c>
      <c r="K108" s="28" t="s">
        <v>324</v>
      </c>
      <c r="L108" s="107">
        <v>2</v>
      </c>
      <c r="M108" s="107">
        <v>2</v>
      </c>
      <c r="N108" s="107"/>
      <c r="O108" s="241"/>
      <c r="P108" s="241"/>
      <c r="Q108" s="241"/>
      <c r="R108" s="241"/>
      <c r="S108" s="241"/>
      <c r="T108" s="241"/>
      <c r="U108" s="241"/>
      <c r="V108" s="241"/>
      <c r="W108" s="241"/>
      <c r="X108" s="241"/>
      <c r="Y108" s="241"/>
      <c r="Z108" s="241"/>
      <c r="AA108" s="241"/>
      <c r="AB108" s="241"/>
    </row>
    <row r="109" spans="1:28" ht="24.75" customHeight="1" x14ac:dyDescent="0.2">
      <c r="A109" s="241"/>
      <c r="B109" s="241"/>
      <c r="C109" s="249"/>
      <c r="D109" s="241"/>
      <c r="E109" s="27" t="s">
        <v>303</v>
      </c>
      <c r="F109" s="28" t="s">
        <v>324</v>
      </c>
      <c r="G109" s="107">
        <v>2</v>
      </c>
      <c r="H109" s="107">
        <v>2</v>
      </c>
      <c r="I109" s="107"/>
      <c r="J109" s="27" t="s">
        <v>303</v>
      </c>
      <c r="K109" s="28" t="s">
        <v>324</v>
      </c>
      <c r="L109" s="107">
        <v>2</v>
      </c>
      <c r="M109" s="107">
        <v>2</v>
      </c>
      <c r="N109" s="107"/>
      <c r="O109" s="241"/>
      <c r="P109" s="241"/>
      <c r="Q109" s="241"/>
      <c r="R109" s="241"/>
      <c r="S109" s="241"/>
      <c r="T109" s="241"/>
      <c r="U109" s="241"/>
      <c r="V109" s="241"/>
      <c r="W109" s="241"/>
      <c r="X109" s="241"/>
      <c r="Y109" s="241"/>
      <c r="Z109" s="241"/>
      <c r="AA109" s="241"/>
      <c r="AB109" s="241"/>
    </row>
    <row r="110" spans="1:28" ht="24.75" customHeight="1" x14ac:dyDescent="0.2">
      <c r="A110" s="241"/>
      <c r="B110" s="241"/>
      <c r="C110" s="249"/>
      <c r="D110" s="241"/>
      <c r="E110" s="27" t="s">
        <v>300</v>
      </c>
      <c r="F110" s="28" t="s">
        <v>324</v>
      </c>
      <c r="G110" s="107">
        <v>2</v>
      </c>
      <c r="H110" s="107">
        <v>2</v>
      </c>
      <c r="I110" s="107"/>
      <c r="J110" s="27" t="s">
        <v>300</v>
      </c>
      <c r="K110" s="28" t="s">
        <v>324</v>
      </c>
      <c r="L110" s="107">
        <v>2</v>
      </c>
      <c r="M110" s="107">
        <v>2</v>
      </c>
      <c r="N110" s="107"/>
      <c r="O110" s="241"/>
      <c r="P110" s="241"/>
      <c r="Q110" s="241"/>
      <c r="R110" s="241"/>
      <c r="S110" s="241"/>
      <c r="T110" s="241"/>
      <c r="U110" s="241"/>
      <c r="V110" s="241"/>
      <c r="W110" s="241"/>
      <c r="X110" s="241"/>
      <c r="Y110" s="241"/>
      <c r="Z110" s="241"/>
      <c r="AA110" s="241"/>
      <c r="AB110" s="241"/>
    </row>
    <row r="111" spans="1:28" ht="24.75" customHeight="1" x14ac:dyDescent="0.2">
      <c r="A111" s="241"/>
      <c r="B111" s="241"/>
      <c r="C111" s="249"/>
      <c r="D111" s="241"/>
      <c r="E111" s="27" t="s">
        <v>317</v>
      </c>
      <c r="F111" s="28" t="s">
        <v>324</v>
      </c>
      <c r="G111" s="107">
        <v>2</v>
      </c>
      <c r="H111" s="107">
        <v>2</v>
      </c>
      <c r="I111" s="107"/>
      <c r="J111" s="27" t="s">
        <v>317</v>
      </c>
      <c r="K111" s="28" t="s">
        <v>324</v>
      </c>
      <c r="L111" s="107">
        <v>2</v>
      </c>
      <c r="M111" s="107">
        <v>2</v>
      </c>
      <c r="N111" s="107"/>
      <c r="O111" s="241"/>
      <c r="P111" s="241"/>
      <c r="Q111" s="241"/>
      <c r="R111" s="241"/>
      <c r="S111" s="241"/>
      <c r="T111" s="241"/>
      <c r="U111" s="241"/>
      <c r="V111" s="241"/>
      <c r="W111" s="241"/>
      <c r="X111" s="241"/>
      <c r="Y111" s="241"/>
      <c r="Z111" s="241"/>
      <c r="AA111" s="241"/>
      <c r="AB111" s="241"/>
    </row>
    <row r="112" spans="1:28" ht="24.75" customHeight="1" x14ac:dyDescent="0.2">
      <c r="A112" s="241"/>
      <c r="B112" s="241"/>
      <c r="C112" s="249"/>
      <c r="D112" s="241"/>
      <c r="E112" s="27" t="s">
        <v>302</v>
      </c>
      <c r="F112" s="28" t="s">
        <v>324</v>
      </c>
      <c r="G112" s="107">
        <v>3</v>
      </c>
      <c r="H112" s="107">
        <v>3</v>
      </c>
      <c r="I112" s="107"/>
      <c r="J112" s="27" t="s">
        <v>302</v>
      </c>
      <c r="K112" s="28" t="s">
        <v>324</v>
      </c>
      <c r="L112" s="107">
        <v>3</v>
      </c>
      <c r="M112" s="107">
        <v>3</v>
      </c>
      <c r="N112" s="107"/>
      <c r="O112" s="241"/>
      <c r="P112" s="241"/>
      <c r="Q112" s="241"/>
      <c r="R112" s="241"/>
      <c r="S112" s="241"/>
      <c r="T112" s="241"/>
      <c r="U112" s="241"/>
      <c r="V112" s="241"/>
      <c r="W112" s="241"/>
      <c r="X112" s="241"/>
      <c r="Y112" s="241"/>
      <c r="Z112" s="241"/>
      <c r="AA112" s="241"/>
      <c r="AB112" s="241"/>
    </row>
    <row r="113" spans="1:28" ht="24.75" customHeight="1" x14ac:dyDescent="0.2">
      <c r="A113" s="241"/>
      <c r="B113" s="241"/>
      <c r="C113" s="249"/>
      <c r="D113" s="241"/>
      <c r="E113" s="27" t="s">
        <v>289</v>
      </c>
      <c r="F113" s="28" t="s">
        <v>324</v>
      </c>
      <c r="G113" s="107">
        <v>3</v>
      </c>
      <c r="H113" s="107">
        <v>3</v>
      </c>
      <c r="I113" s="107"/>
      <c r="J113" s="27" t="s">
        <v>289</v>
      </c>
      <c r="K113" s="28" t="s">
        <v>324</v>
      </c>
      <c r="L113" s="107">
        <v>3</v>
      </c>
      <c r="M113" s="107">
        <v>3</v>
      </c>
      <c r="N113" s="107"/>
      <c r="O113" s="241"/>
      <c r="P113" s="241"/>
      <c r="Q113" s="241"/>
      <c r="R113" s="241"/>
      <c r="S113" s="241"/>
      <c r="T113" s="241"/>
      <c r="U113" s="241"/>
      <c r="V113" s="241"/>
      <c r="W113" s="241"/>
      <c r="X113" s="241"/>
      <c r="Y113" s="241"/>
      <c r="Z113" s="241"/>
      <c r="AA113" s="241"/>
      <c r="AB113" s="241"/>
    </row>
    <row r="114" spans="1:28" x14ac:dyDescent="0.2">
      <c r="A114" s="241"/>
      <c r="B114" s="241"/>
      <c r="C114" s="249"/>
      <c r="D114" s="241"/>
      <c r="E114" s="27"/>
      <c r="F114" s="108" t="s">
        <v>81</v>
      </c>
      <c r="G114" s="109">
        <v>18</v>
      </c>
      <c r="H114" s="109">
        <v>18</v>
      </c>
      <c r="I114" s="109"/>
      <c r="J114" s="27"/>
      <c r="K114" s="108" t="s">
        <v>81</v>
      </c>
      <c r="L114" s="109">
        <v>18</v>
      </c>
      <c r="M114" s="109">
        <v>18</v>
      </c>
      <c r="N114" s="109"/>
      <c r="O114" s="241"/>
      <c r="P114" s="241"/>
      <c r="Q114" s="241"/>
      <c r="R114" s="241"/>
      <c r="S114" s="241"/>
      <c r="T114" s="241"/>
      <c r="U114" s="241"/>
      <c r="V114" s="241"/>
      <c r="W114" s="241"/>
      <c r="X114" s="241"/>
      <c r="Y114" s="241"/>
      <c r="Z114" s="241"/>
      <c r="AA114" s="241"/>
      <c r="AB114" s="241"/>
    </row>
    <row r="115" spans="1:28" x14ac:dyDescent="0.2">
      <c r="A115" s="242"/>
      <c r="B115" s="242"/>
      <c r="C115" s="250"/>
      <c r="D115" s="242"/>
      <c r="E115" s="27"/>
      <c r="F115" s="108" t="s">
        <v>290</v>
      </c>
      <c r="G115" s="109">
        <v>18</v>
      </c>
      <c r="H115" s="109">
        <v>18</v>
      </c>
      <c r="I115" s="109"/>
      <c r="J115" s="110"/>
      <c r="K115" s="110"/>
      <c r="L115" s="111"/>
      <c r="M115" s="111">
        <v>83.150059184100996</v>
      </c>
      <c r="N115" s="111">
        <v>66.795808520384597</v>
      </c>
      <c r="O115" s="242"/>
      <c r="P115" s="242"/>
      <c r="Q115" s="242"/>
      <c r="R115" s="242"/>
      <c r="S115" s="242"/>
      <c r="T115" s="242"/>
      <c r="U115" s="242"/>
      <c r="V115" s="242"/>
      <c r="W115" s="242"/>
      <c r="X115" s="242"/>
      <c r="Y115" s="242"/>
      <c r="Z115" s="242"/>
      <c r="AA115" s="242"/>
      <c r="AB115" s="242"/>
    </row>
    <row r="116" spans="1:28" ht="20.25" customHeight="1" x14ac:dyDescent="0.2">
      <c r="A116" s="240">
        <v>32</v>
      </c>
      <c r="B116" s="240"/>
      <c r="C116" s="248" t="s">
        <v>283</v>
      </c>
      <c r="D116" s="240" t="s">
        <v>324</v>
      </c>
      <c r="E116" s="27" t="s">
        <v>262</v>
      </c>
      <c r="F116" s="28" t="s">
        <v>324</v>
      </c>
      <c r="G116" s="107">
        <v>1</v>
      </c>
      <c r="H116" s="107">
        <v>1</v>
      </c>
      <c r="I116" s="107"/>
      <c r="J116" s="27" t="s">
        <v>262</v>
      </c>
      <c r="K116" s="28" t="s">
        <v>324</v>
      </c>
      <c r="L116" s="107">
        <v>1</v>
      </c>
      <c r="M116" s="107">
        <v>1</v>
      </c>
      <c r="N116" s="107"/>
      <c r="O116" s="240" t="s">
        <v>535</v>
      </c>
      <c r="P116" s="240">
        <v>22</v>
      </c>
      <c r="Q116" s="240" t="s">
        <v>257</v>
      </c>
      <c r="R116" s="240" t="s">
        <v>258</v>
      </c>
      <c r="S116" s="240" t="s">
        <v>638</v>
      </c>
      <c r="T116" s="240" t="s">
        <v>448</v>
      </c>
      <c r="U116" s="240" t="s">
        <v>710</v>
      </c>
      <c r="V116" s="240" t="s">
        <v>286</v>
      </c>
      <c r="W116" s="240"/>
      <c r="X116" s="240"/>
      <c r="Y116" s="240"/>
      <c r="Z116" s="240"/>
      <c r="AA116" s="240"/>
      <c r="AB116" s="240"/>
    </row>
    <row r="117" spans="1:28" ht="20.25" customHeight="1" x14ac:dyDescent="0.2">
      <c r="A117" s="241"/>
      <c r="B117" s="241"/>
      <c r="C117" s="249"/>
      <c r="D117" s="241"/>
      <c r="E117" s="27" t="s">
        <v>264</v>
      </c>
      <c r="F117" s="28" t="s">
        <v>324</v>
      </c>
      <c r="G117" s="107">
        <v>1</v>
      </c>
      <c r="H117" s="107">
        <v>1</v>
      </c>
      <c r="I117" s="107"/>
      <c r="J117" s="27" t="s">
        <v>264</v>
      </c>
      <c r="K117" s="28" t="s">
        <v>324</v>
      </c>
      <c r="L117" s="107">
        <v>1</v>
      </c>
      <c r="M117" s="107">
        <v>1</v>
      </c>
      <c r="N117" s="107"/>
      <c r="O117" s="241"/>
      <c r="P117" s="241"/>
      <c r="Q117" s="241"/>
      <c r="R117" s="241"/>
      <c r="S117" s="241"/>
      <c r="T117" s="241"/>
      <c r="U117" s="241"/>
      <c r="V117" s="241"/>
      <c r="W117" s="241"/>
      <c r="X117" s="241"/>
      <c r="Y117" s="241"/>
      <c r="Z117" s="241"/>
      <c r="AA117" s="241"/>
      <c r="AB117" s="241"/>
    </row>
    <row r="118" spans="1:28" ht="20.25" customHeight="1" x14ac:dyDescent="0.2">
      <c r="A118" s="241"/>
      <c r="B118" s="241"/>
      <c r="C118" s="249"/>
      <c r="D118" s="241"/>
      <c r="E118" s="27" t="s">
        <v>311</v>
      </c>
      <c r="F118" s="28" t="s">
        <v>324</v>
      </c>
      <c r="G118" s="107">
        <v>2</v>
      </c>
      <c r="H118" s="107">
        <v>2</v>
      </c>
      <c r="I118" s="107"/>
      <c r="J118" s="27" t="s">
        <v>311</v>
      </c>
      <c r="K118" s="28" t="s">
        <v>324</v>
      </c>
      <c r="L118" s="107">
        <v>2</v>
      </c>
      <c r="M118" s="107">
        <v>2</v>
      </c>
      <c r="N118" s="107"/>
      <c r="O118" s="241"/>
      <c r="P118" s="241"/>
      <c r="Q118" s="241"/>
      <c r="R118" s="241"/>
      <c r="S118" s="241"/>
      <c r="T118" s="241"/>
      <c r="U118" s="241"/>
      <c r="V118" s="241"/>
      <c r="W118" s="241"/>
      <c r="X118" s="241"/>
      <c r="Y118" s="241"/>
      <c r="Z118" s="241"/>
      <c r="AA118" s="241"/>
      <c r="AB118" s="241"/>
    </row>
    <row r="119" spans="1:28" ht="20.25" customHeight="1" x14ac:dyDescent="0.2">
      <c r="A119" s="241"/>
      <c r="B119" s="241"/>
      <c r="C119" s="249"/>
      <c r="D119" s="241"/>
      <c r="E119" s="27" t="s">
        <v>312</v>
      </c>
      <c r="F119" s="28" t="s">
        <v>324</v>
      </c>
      <c r="G119" s="107">
        <v>2</v>
      </c>
      <c r="H119" s="107">
        <v>2</v>
      </c>
      <c r="I119" s="107"/>
      <c r="J119" s="27" t="s">
        <v>312</v>
      </c>
      <c r="K119" s="28" t="s">
        <v>324</v>
      </c>
      <c r="L119" s="107">
        <v>2</v>
      </c>
      <c r="M119" s="107">
        <v>2</v>
      </c>
      <c r="N119" s="107"/>
      <c r="O119" s="241"/>
      <c r="P119" s="241"/>
      <c r="Q119" s="241"/>
      <c r="R119" s="241"/>
      <c r="S119" s="241"/>
      <c r="T119" s="241"/>
      <c r="U119" s="241"/>
      <c r="V119" s="241"/>
      <c r="W119" s="241"/>
      <c r="X119" s="241"/>
      <c r="Y119" s="241"/>
      <c r="Z119" s="241"/>
      <c r="AA119" s="241"/>
      <c r="AB119" s="241"/>
    </row>
    <row r="120" spans="1:28" ht="20.25" customHeight="1" x14ac:dyDescent="0.2">
      <c r="A120" s="241"/>
      <c r="B120" s="241"/>
      <c r="C120" s="249"/>
      <c r="D120" s="241"/>
      <c r="E120" s="27" t="s">
        <v>304</v>
      </c>
      <c r="F120" s="28" t="s">
        <v>324</v>
      </c>
      <c r="G120" s="107">
        <v>2</v>
      </c>
      <c r="H120" s="107">
        <v>2</v>
      </c>
      <c r="I120" s="107"/>
      <c r="J120" s="27" t="s">
        <v>304</v>
      </c>
      <c r="K120" s="28" t="s">
        <v>324</v>
      </c>
      <c r="L120" s="107">
        <v>2</v>
      </c>
      <c r="M120" s="107">
        <v>2</v>
      </c>
      <c r="N120" s="107"/>
      <c r="O120" s="241"/>
      <c r="P120" s="241"/>
      <c r="Q120" s="241"/>
      <c r="R120" s="241"/>
      <c r="S120" s="241"/>
      <c r="T120" s="241"/>
      <c r="U120" s="241"/>
      <c r="V120" s="241"/>
      <c r="W120" s="241"/>
      <c r="X120" s="241"/>
      <c r="Y120" s="241"/>
      <c r="Z120" s="241"/>
      <c r="AA120" s="241"/>
      <c r="AB120" s="241"/>
    </row>
    <row r="121" spans="1:28" ht="20.25" customHeight="1" x14ac:dyDescent="0.2">
      <c r="A121" s="241"/>
      <c r="B121" s="241"/>
      <c r="C121" s="249"/>
      <c r="D121" s="241"/>
      <c r="E121" s="27" t="s">
        <v>305</v>
      </c>
      <c r="F121" s="28" t="s">
        <v>324</v>
      </c>
      <c r="G121" s="107">
        <v>2</v>
      </c>
      <c r="H121" s="107">
        <v>2</v>
      </c>
      <c r="I121" s="107"/>
      <c r="J121" s="27" t="s">
        <v>305</v>
      </c>
      <c r="K121" s="28" t="s">
        <v>324</v>
      </c>
      <c r="L121" s="107">
        <v>2</v>
      </c>
      <c r="M121" s="107">
        <v>2</v>
      </c>
      <c r="N121" s="107"/>
      <c r="O121" s="241"/>
      <c r="P121" s="241"/>
      <c r="Q121" s="241"/>
      <c r="R121" s="241"/>
      <c r="S121" s="241"/>
      <c r="T121" s="241"/>
      <c r="U121" s="241"/>
      <c r="V121" s="241"/>
      <c r="W121" s="241"/>
      <c r="X121" s="241"/>
      <c r="Y121" s="241"/>
      <c r="Z121" s="241"/>
      <c r="AA121" s="241"/>
      <c r="AB121" s="241"/>
    </row>
    <row r="122" spans="1:28" ht="20.25" customHeight="1" x14ac:dyDescent="0.2">
      <c r="A122" s="241"/>
      <c r="B122" s="241"/>
      <c r="C122" s="249"/>
      <c r="D122" s="241"/>
      <c r="E122" s="27" t="s">
        <v>436</v>
      </c>
      <c r="F122" s="28" t="s">
        <v>324</v>
      </c>
      <c r="G122" s="107">
        <v>2</v>
      </c>
      <c r="H122" s="107">
        <v>2</v>
      </c>
      <c r="I122" s="107"/>
      <c r="J122" s="27" t="s">
        <v>436</v>
      </c>
      <c r="K122" s="28" t="s">
        <v>324</v>
      </c>
      <c r="L122" s="107">
        <v>2</v>
      </c>
      <c r="M122" s="107">
        <v>2</v>
      </c>
      <c r="N122" s="107"/>
      <c r="O122" s="241"/>
      <c r="P122" s="241"/>
      <c r="Q122" s="241"/>
      <c r="R122" s="241"/>
      <c r="S122" s="241"/>
      <c r="T122" s="241"/>
      <c r="U122" s="241"/>
      <c r="V122" s="241"/>
      <c r="W122" s="241"/>
      <c r="X122" s="241"/>
      <c r="Y122" s="241"/>
      <c r="Z122" s="241"/>
      <c r="AA122" s="241"/>
      <c r="AB122" s="241"/>
    </row>
    <row r="123" spans="1:28" ht="20.25" customHeight="1" x14ac:dyDescent="0.2">
      <c r="A123" s="241"/>
      <c r="B123" s="241"/>
      <c r="C123" s="249"/>
      <c r="D123" s="241"/>
      <c r="E123" s="27" t="s">
        <v>315</v>
      </c>
      <c r="F123" s="28" t="s">
        <v>324</v>
      </c>
      <c r="G123" s="107">
        <v>2</v>
      </c>
      <c r="H123" s="107">
        <v>2</v>
      </c>
      <c r="I123" s="107"/>
      <c r="J123" s="27" t="s">
        <v>315</v>
      </c>
      <c r="K123" s="28" t="s">
        <v>324</v>
      </c>
      <c r="L123" s="107">
        <v>2</v>
      </c>
      <c r="M123" s="107">
        <v>2</v>
      </c>
      <c r="N123" s="107"/>
      <c r="O123" s="241"/>
      <c r="P123" s="241"/>
      <c r="Q123" s="241"/>
      <c r="R123" s="241"/>
      <c r="S123" s="241"/>
      <c r="T123" s="241"/>
      <c r="U123" s="241"/>
      <c r="V123" s="241"/>
      <c r="W123" s="241"/>
      <c r="X123" s="241"/>
      <c r="Y123" s="241"/>
      <c r="Z123" s="241"/>
      <c r="AA123" s="241"/>
      <c r="AB123" s="241"/>
    </row>
    <row r="124" spans="1:28" ht="20.25" customHeight="1" x14ac:dyDescent="0.2">
      <c r="A124" s="241"/>
      <c r="B124" s="241"/>
      <c r="C124" s="249"/>
      <c r="D124" s="241"/>
      <c r="E124" s="27" t="s">
        <v>309</v>
      </c>
      <c r="F124" s="28" t="s">
        <v>324</v>
      </c>
      <c r="G124" s="107">
        <v>2</v>
      </c>
      <c r="H124" s="107">
        <v>2</v>
      </c>
      <c r="I124" s="107"/>
      <c r="J124" s="27" t="s">
        <v>309</v>
      </c>
      <c r="K124" s="28" t="s">
        <v>324</v>
      </c>
      <c r="L124" s="107">
        <v>2</v>
      </c>
      <c r="M124" s="107">
        <v>2</v>
      </c>
      <c r="N124" s="107"/>
      <c r="O124" s="241"/>
      <c r="P124" s="241"/>
      <c r="Q124" s="241"/>
      <c r="R124" s="241"/>
      <c r="S124" s="241"/>
      <c r="T124" s="241"/>
      <c r="U124" s="241"/>
      <c r="V124" s="241"/>
      <c r="W124" s="241"/>
      <c r="X124" s="241"/>
      <c r="Y124" s="241"/>
      <c r="Z124" s="241"/>
      <c r="AA124" s="241"/>
      <c r="AB124" s="241"/>
    </row>
    <row r="125" spans="1:28" ht="20.25" customHeight="1" x14ac:dyDescent="0.2">
      <c r="A125" s="241"/>
      <c r="B125" s="241"/>
      <c r="C125" s="249"/>
      <c r="D125" s="241"/>
      <c r="E125" s="27" t="s">
        <v>308</v>
      </c>
      <c r="F125" s="28" t="s">
        <v>324</v>
      </c>
      <c r="G125" s="107">
        <v>2</v>
      </c>
      <c r="H125" s="107">
        <v>2</v>
      </c>
      <c r="I125" s="107"/>
      <c r="J125" s="27" t="s">
        <v>308</v>
      </c>
      <c r="K125" s="28" t="s">
        <v>324</v>
      </c>
      <c r="L125" s="107">
        <v>2</v>
      </c>
      <c r="M125" s="107">
        <v>2</v>
      </c>
      <c r="N125" s="107"/>
      <c r="O125" s="241"/>
      <c r="P125" s="241"/>
      <c r="Q125" s="241"/>
      <c r="R125" s="241"/>
      <c r="S125" s="241"/>
      <c r="T125" s="241"/>
      <c r="U125" s="241"/>
      <c r="V125" s="241"/>
      <c r="W125" s="241"/>
      <c r="X125" s="241"/>
      <c r="Y125" s="241"/>
      <c r="Z125" s="241"/>
      <c r="AA125" s="241"/>
      <c r="AB125" s="241"/>
    </row>
    <row r="126" spans="1:28" x14ac:dyDescent="0.2">
      <c r="A126" s="241"/>
      <c r="B126" s="241"/>
      <c r="C126" s="249"/>
      <c r="D126" s="241"/>
      <c r="E126" s="27"/>
      <c r="F126" s="108" t="s">
        <v>81</v>
      </c>
      <c r="G126" s="109">
        <v>18</v>
      </c>
      <c r="H126" s="109">
        <v>18</v>
      </c>
      <c r="I126" s="109"/>
      <c r="J126" s="27"/>
      <c r="K126" s="108" t="s">
        <v>81</v>
      </c>
      <c r="L126" s="109">
        <v>18</v>
      </c>
      <c r="M126" s="109">
        <v>18</v>
      </c>
      <c r="N126" s="109"/>
      <c r="O126" s="241"/>
      <c r="P126" s="241"/>
      <c r="Q126" s="241"/>
      <c r="R126" s="241"/>
      <c r="S126" s="241"/>
      <c r="T126" s="241"/>
      <c r="U126" s="241"/>
      <c r="V126" s="241"/>
      <c r="W126" s="241"/>
      <c r="X126" s="241"/>
      <c r="Y126" s="241"/>
      <c r="Z126" s="241"/>
      <c r="AA126" s="241"/>
      <c r="AB126" s="241"/>
    </row>
    <row r="127" spans="1:28" x14ac:dyDescent="0.2">
      <c r="A127" s="242"/>
      <c r="B127" s="242"/>
      <c r="C127" s="250"/>
      <c r="D127" s="242"/>
      <c r="E127" s="27"/>
      <c r="F127" s="108" t="s">
        <v>290</v>
      </c>
      <c r="G127" s="109">
        <v>18</v>
      </c>
      <c r="H127" s="109">
        <v>18</v>
      </c>
      <c r="I127" s="109"/>
      <c r="J127" s="110"/>
      <c r="K127" s="110"/>
      <c r="L127" s="111"/>
      <c r="M127" s="111">
        <v>80.177321150628103</v>
      </c>
      <c r="N127" s="111">
        <v>66.795808520384597</v>
      </c>
      <c r="O127" s="242"/>
      <c r="P127" s="242"/>
      <c r="Q127" s="242"/>
      <c r="R127" s="242"/>
      <c r="S127" s="242"/>
      <c r="T127" s="242"/>
      <c r="U127" s="242"/>
      <c r="V127" s="242"/>
      <c r="W127" s="242"/>
      <c r="X127" s="242"/>
      <c r="Y127" s="242"/>
      <c r="Z127" s="242"/>
      <c r="AA127" s="242"/>
      <c r="AB127" s="242"/>
    </row>
    <row r="128" spans="1:28" ht="29.25" customHeight="1" x14ac:dyDescent="0.2">
      <c r="A128" s="240">
        <v>33</v>
      </c>
      <c r="B128" s="240"/>
      <c r="C128" s="248" t="s">
        <v>283</v>
      </c>
      <c r="D128" s="240" t="s">
        <v>324</v>
      </c>
      <c r="E128" s="27" t="s">
        <v>273</v>
      </c>
      <c r="F128" s="28" t="s">
        <v>324</v>
      </c>
      <c r="G128" s="107">
        <v>2</v>
      </c>
      <c r="H128" s="107">
        <v>2</v>
      </c>
      <c r="I128" s="107"/>
      <c r="J128" s="27" t="s">
        <v>273</v>
      </c>
      <c r="K128" s="28" t="s">
        <v>324</v>
      </c>
      <c r="L128" s="107">
        <v>2</v>
      </c>
      <c r="M128" s="107">
        <v>2</v>
      </c>
      <c r="N128" s="107"/>
      <c r="O128" s="122" t="s">
        <v>432</v>
      </c>
      <c r="P128" s="122" t="s">
        <v>433</v>
      </c>
      <c r="Q128" s="240" t="s">
        <v>438</v>
      </c>
      <c r="R128" s="240"/>
      <c r="S128" s="240"/>
      <c r="T128" s="240"/>
      <c r="U128" s="240"/>
      <c r="V128" s="240"/>
      <c r="W128" s="240"/>
      <c r="X128" s="240" t="s">
        <v>265</v>
      </c>
      <c r="Y128" s="240" t="s">
        <v>434</v>
      </c>
      <c r="Z128" s="240"/>
      <c r="AA128" s="240"/>
      <c r="AB128" s="240"/>
    </row>
    <row r="129" spans="1:28" ht="19.5" customHeight="1" x14ac:dyDescent="0.2">
      <c r="A129" s="241"/>
      <c r="B129" s="241"/>
      <c r="C129" s="249"/>
      <c r="D129" s="241"/>
      <c r="E129" s="27" t="s">
        <v>295</v>
      </c>
      <c r="F129" s="28" t="s">
        <v>324</v>
      </c>
      <c r="G129" s="107">
        <v>2</v>
      </c>
      <c r="H129" s="107">
        <v>2</v>
      </c>
      <c r="I129" s="107"/>
      <c r="J129" s="27" t="s">
        <v>295</v>
      </c>
      <c r="K129" s="28" t="s">
        <v>324</v>
      </c>
      <c r="L129" s="107">
        <v>2</v>
      </c>
      <c r="M129" s="107">
        <v>2</v>
      </c>
      <c r="N129" s="107"/>
      <c r="O129" s="123" t="s">
        <v>429</v>
      </c>
      <c r="P129" s="123">
        <v>6</v>
      </c>
      <c r="Q129" s="241"/>
      <c r="R129" s="241"/>
      <c r="S129" s="241"/>
      <c r="T129" s="241"/>
      <c r="U129" s="241"/>
      <c r="V129" s="241"/>
      <c r="W129" s="241"/>
      <c r="X129" s="241"/>
      <c r="Y129" s="241"/>
      <c r="Z129" s="241"/>
      <c r="AA129" s="241"/>
      <c r="AB129" s="241"/>
    </row>
    <row r="130" spans="1:28" ht="28.8" x14ac:dyDescent="0.2">
      <c r="A130" s="241"/>
      <c r="B130" s="241"/>
      <c r="C130" s="249"/>
      <c r="D130" s="241"/>
      <c r="E130" s="27" t="s">
        <v>298</v>
      </c>
      <c r="F130" s="28" t="s">
        <v>324</v>
      </c>
      <c r="G130" s="107">
        <v>2</v>
      </c>
      <c r="H130" s="107">
        <v>2</v>
      </c>
      <c r="I130" s="107"/>
      <c r="J130" s="27" t="s">
        <v>298</v>
      </c>
      <c r="K130" s="28" t="s">
        <v>324</v>
      </c>
      <c r="L130" s="107">
        <v>2</v>
      </c>
      <c r="M130" s="107">
        <v>2</v>
      </c>
      <c r="N130" s="107"/>
      <c r="O130" s="123" t="s">
        <v>430</v>
      </c>
      <c r="P130" s="123">
        <v>2</v>
      </c>
      <c r="Q130" s="241"/>
      <c r="R130" s="241"/>
      <c r="S130" s="241"/>
      <c r="T130" s="241"/>
      <c r="U130" s="241"/>
      <c r="V130" s="241"/>
      <c r="W130" s="241"/>
      <c r="X130" s="241"/>
      <c r="Y130" s="241"/>
      <c r="Z130" s="241"/>
      <c r="AA130" s="241"/>
      <c r="AB130" s="241"/>
    </row>
    <row r="131" spans="1:28" ht="29.25" customHeight="1" x14ac:dyDescent="0.2">
      <c r="A131" s="241"/>
      <c r="B131" s="241"/>
      <c r="C131" s="249"/>
      <c r="D131" s="241"/>
      <c r="E131" s="27" t="s">
        <v>426</v>
      </c>
      <c r="F131" s="28" t="s">
        <v>324</v>
      </c>
      <c r="G131" s="107">
        <v>2</v>
      </c>
      <c r="H131" s="107">
        <v>2</v>
      </c>
      <c r="I131" s="107"/>
      <c r="J131" s="27" t="s">
        <v>426</v>
      </c>
      <c r="K131" s="28" t="s">
        <v>324</v>
      </c>
      <c r="L131" s="107">
        <v>2</v>
      </c>
      <c r="M131" s="107">
        <v>2</v>
      </c>
      <c r="N131" s="107"/>
      <c r="O131" s="241" t="s">
        <v>431</v>
      </c>
      <c r="P131" s="241">
        <v>4</v>
      </c>
      <c r="Q131" s="251"/>
      <c r="R131" s="241"/>
      <c r="S131" s="241"/>
      <c r="T131" s="241"/>
      <c r="U131" s="241"/>
      <c r="V131" s="241"/>
      <c r="W131" s="241"/>
      <c r="X131" s="241"/>
      <c r="Y131" s="241"/>
      <c r="Z131" s="241"/>
      <c r="AA131" s="241"/>
      <c r="AB131" s="241"/>
    </row>
    <row r="132" spans="1:28" x14ac:dyDescent="0.2">
      <c r="A132" s="241"/>
      <c r="B132" s="241"/>
      <c r="C132" s="249"/>
      <c r="D132" s="241"/>
      <c r="E132" s="27" t="s">
        <v>299</v>
      </c>
      <c r="F132" s="28" t="s">
        <v>324</v>
      </c>
      <c r="G132" s="107">
        <v>2</v>
      </c>
      <c r="H132" s="107">
        <v>2</v>
      </c>
      <c r="I132" s="107"/>
      <c r="J132" s="27" t="s">
        <v>299</v>
      </c>
      <c r="K132" s="28" t="s">
        <v>324</v>
      </c>
      <c r="L132" s="107">
        <v>2</v>
      </c>
      <c r="M132" s="107">
        <v>2</v>
      </c>
      <c r="N132" s="107"/>
      <c r="O132" s="241"/>
      <c r="P132" s="241"/>
      <c r="Q132" s="251"/>
      <c r="R132" s="241"/>
      <c r="S132" s="241"/>
      <c r="T132" s="241"/>
      <c r="U132" s="241"/>
      <c r="V132" s="241"/>
      <c r="W132" s="241"/>
      <c r="X132" s="241"/>
      <c r="Y132" s="241"/>
      <c r="Z132" s="241"/>
      <c r="AA132" s="241"/>
      <c r="AB132" s="241"/>
    </row>
    <row r="133" spans="1:28" x14ac:dyDescent="0.2">
      <c r="A133" s="241"/>
      <c r="B133" s="241"/>
      <c r="C133" s="249"/>
      <c r="D133" s="241"/>
      <c r="E133" s="27" t="s">
        <v>296</v>
      </c>
      <c r="F133" s="28" t="s">
        <v>324</v>
      </c>
      <c r="G133" s="107">
        <v>2</v>
      </c>
      <c r="H133" s="107">
        <v>2</v>
      </c>
      <c r="I133" s="107"/>
      <c r="J133" s="27" t="s">
        <v>296</v>
      </c>
      <c r="K133" s="28" t="s">
        <v>324</v>
      </c>
      <c r="L133" s="107">
        <v>2</v>
      </c>
      <c r="M133" s="107">
        <v>2</v>
      </c>
      <c r="N133" s="107"/>
      <c r="O133" s="241"/>
      <c r="P133" s="241"/>
      <c r="Q133" s="241"/>
      <c r="R133" s="241"/>
      <c r="S133" s="241"/>
      <c r="T133" s="241"/>
      <c r="U133" s="241"/>
      <c r="V133" s="241"/>
      <c r="W133" s="241"/>
      <c r="X133" s="241"/>
      <c r="Y133" s="241"/>
      <c r="Z133" s="241"/>
      <c r="AA133" s="241"/>
      <c r="AB133" s="241"/>
    </row>
    <row r="134" spans="1:28" x14ac:dyDescent="0.2">
      <c r="A134" s="241"/>
      <c r="B134" s="241"/>
      <c r="C134" s="249"/>
      <c r="D134" s="241"/>
      <c r="E134" s="27" t="s">
        <v>316</v>
      </c>
      <c r="F134" s="28" t="s">
        <v>324</v>
      </c>
      <c r="G134" s="107">
        <v>2</v>
      </c>
      <c r="H134" s="107">
        <v>2</v>
      </c>
      <c r="I134" s="107"/>
      <c r="J134" s="27" t="s">
        <v>316</v>
      </c>
      <c r="K134" s="28" t="s">
        <v>324</v>
      </c>
      <c r="L134" s="107">
        <v>2</v>
      </c>
      <c r="M134" s="107">
        <v>2</v>
      </c>
      <c r="N134" s="107"/>
      <c r="O134" s="241"/>
      <c r="P134" s="241"/>
      <c r="Q134" s="241"/>
      <c r="R134" s="241"/>
      <c r="S134" s="241"/>
      <c r="T134" s="241"/>
      <c r="U134" s="241"/>
      <c r="V134" s="241"/>
      <c r="W134" s="241"/>
      <c r="X134" s="241"/>
      <c r="Y134" s="241"/>
      <c r="Z134" s="241"/>
      <c r="AA134" s="241"/>
      <c r="AB134" s="241"/>
    </row>
    <row r="135" spans="1:28" x14ac:dyDescent="0.2">
      <c r="A135" s="241"/>
      <c r="B135" s="241"/>
      <c r="C135" s="249"/>
      <c r="D135" s="241"/>
      <c r="E135" s="27" t="s">
        <v>314</v>
      </c>
      <c r="F135" s="28" t="s">
        <v>324</v>
      </c>
      <c r="G135" s="107">
        <v>2</v>
      </c>
      <c r="H135" s="107">
        <v>2</v>
      </c>
      <c r="I135" s="107"/>
      <c r="J135" s="27" t="s">
        <v>314</v>
      </c>
      <c r="K135" s="28" t="s">
        <v>324</v>
      </c>
      <c r="L135" s="107">
        <v>2</v>
      </c>
      <c r="M135" s="107">
        <v>2</v>
      </c>
      <c r="N135" s="107"/>
      <c r="O135" s="139"/>
      <c r="P135" s="139"/>
      <c r="Q135" s="241"/>
      <c r="R135" s="241"/>
      <c r="S135" s="241"/>
      <c r="T135" s="241"/>
      <c r="U135" s="241"/>
      <c r="V135" s="241"/>
      <c r="W135" s="241"/>
      <c r="X135" s="241"/>
      <c r="Y135" s="241"/>
      <c r="Z135" s="241"/>
      <c r="AA135" s="241"/>
      <c r="AB135" s="241"/>
    </row>
    <row r="136" spans="1:28" x14ac:dyDescent="0.2">
      <c r="A136" s="241"/>
      <c r="B136" s="241"/>
      <c r="C136" s="249"/>
      <c r="D136" s="241"/>
      <c r="E136" s="27" t="s">
        <v>320</v>
      </c>
      <c r="F136" s="28" t="s">
        <v>324</v>
      </c>
      <c r="G136" s="107">
        <v>2</v>
      </c>
      <c r="H136" s="107">
        <v>2</v>
      </c>
      <c r="I136" s="107"/>
      <c r="J136" s="27" t="s">
        <v>320</v>
      </c>
      <c r="K136" s="28" t="s">
        <v>324</v>
      </c>
      <c r="L136" s="107">
        <v>2</v>
      </c>
      <c r="M136" s="107">
        <v>2</v>
      </c>
      <c r="N136" s="107"/>
      <c r="O136" s="139"/>
      <c r="P136" s="139"/>
      <c r="Q136" s="241"/>
      <c r="R136" s="241"/>
      <c r="S136" s="241"/>
      <c r="T136" s="241"/>
      <c r="U136" s="241"/>
      <c r="V136" s="241"/>
      <c r="W136" s="241"/>
      <c r="X136" s="241"/>
      <c r="Y136" s="241"/>
      <c r="Z136" s="241"/>
      <c r="AA136" s="241"/>
      <c r="AB136" s="241"/>
    </row>
    <row r="137" spans="1:28" x14ac:dyDescent="0.2">
      <c r="A137" s="241"/>
      <c r="B137" s="241"/>
      <c r="C137" s="249"/>
      <c r="D137" s="241"/>
      <c r="E137" s="27"/>
      <c r="F137" s="108" t="s">
        <v>81</v>
      </c>
      <c r="G137" s="109">
        <v>18</v>
      </c>
      <c r="H137" s="109">
        <v>18</v>
      </c>
      <c r="I137" s="109"/>
      <c r="J137" s="27"/>
      <c r="K137" s="108" t="s">
        <v>81</v>
      </c>
      <c r="L137" s="109">
        <v>18</v>
      </c>
      <c r="M137" s="109">
        <v>18</v>
      </c>
      <c r="N137" s="109"/>
      <c r="O137" s="5" t="s">
        <v>81</v>
      </c>
      <c r="P137" s="5">
        <v>22</v>
      </c>
      <c r="Q137" s="241"/>
      <c r="R137" s="241"/>
      <c r="S137" s="241"/>
      <c r="T137" s="241"/>
      <c r="U137" s="241"/>
      <c r="V137" s="241"/>
      <c r="W137" s="241"/>
      <c r="X137" s="241"/>
      <c r="Y137" s="241"/>
      <c r="Z137" s="241"/>
      <c r="AA137" s="241"/>
      <c r="AB137" s="241"/>
    </row>
    <row r="138" spans="1:28" x14ac:dyDescent="0.2">
      <c r="A138" s="242"/>
      <c r="B138" s="242"/>
      <c r="C138" s="250"/>
      <c r="D138" s="242"/>
      <c r="E138" s="27"/>
      <c r="F138" s="108" t="s">
        <v>290</v>
      </c>
      <c r="G138" s="109">
        <v>18</v>
      </c>
      <c r="H138" s="109">
        <v>18</v>
      </c>
      <c r="I138" s="109"/>
      <c r="J138" s="110"/>
      <c r="K138" s="110"/>
      <c r="L138" s="111"/>
      <c r="M138" s="111"/>
      <c r="N138" s="111"/>
      <c r="O138" s="32"/>
      <c r="P138" s="32"/>
      <c r="Q138" s="242"/>
      <c r="R138" s="242"/>
      <c r="S138" s="242"/>
      <c r="T138" s="242"/>
      <c r="U138" s="242"/>
      <c r="V138" s="242"/>
      <c r="W138" s="242"/>
      <c r="X138" s="242"/>
      <c r="Y138" s="242"/>
      <c r="Z138" s="242"/>
      <c r="AA138" s="242"/>
      <c r="AB138" s="242"/>
    </row>
    <row r="139" spans="1:28" s="112" customFormat="1" ht="32.25" customHeight="1" x14ac:dyDescent="0.2">
      <c r="A139" s="240">
        <v>34</v>
      </c>
      <c r="B139" s="240"/>
      <c r="C139" s="248" t="s">
        <v>283</v>
      </c>
      <c r="D139" s="240" t="s">
        <v>449</v>
      </c>
      <c r="E139" s="27" t="s">
        <v>285</v>
      </c>
      <c r="F139" s="28" t="s">
        <v>324</v>
      </c>
      <c r="G139" s="107">
        <v>2</v>
      </c>
      <c r="H139" s="107">
        <v>2</v>
      </c>
      <c r="I139" s="107"/>
      <c r="J139" s="27" t="s">
        <v>285</v>
      </c>
      <c r="K139" s="28" t="s">
        <v>324</v>
      </c>
      <c r="L139" s="107">
        <v>2</v>
      </c>
      <c r="M139" s="107">
        <v>2</v>
      </c>
      <c r="N139" s="107"/>
      <c r="O139" s="122" t="s">
        <v>432</v>
      </c>
      <c r="P139" s="122">
        <v>10</v>
      </c>
      <c r="Q139" s="240" t="s">
        <v>438</v>
      </c>
      <c r="R139" s="240"/>
      <c r="S139" s="240"/>
      <c r="T139" s="240"/>
      <c r="U139" s="240"/>
      <c r="V139" s="240"/>
      <c r="W139" s="240"/>
      <c r="X139" s="240" t="s">
        <v>450</v>
      </c>
      <c r="Y139" s="240" t="s">
        <v>434</v>
      </c>
      <c r="Z139" s="240"/>
      <c r="AA139" s="240"/>
      <c r="AB139" s="240"/>
    </row>
    <row r="140" spans="1:28" s="112" customFormat="1" ht="28.5" customHeight="1" x14ac:dyDescent="0.2">
      <c r="A140" s="241"/>
      <c r="B140" s="241"/>
      <c r="C140" s="249"/>
      <c r="D140" s="241"/>
      <c r="E140" s="27" t="s">
        <v>310</v>
      </c>
      <c r="F140" s="28" t="s">
        <v>324</v>
      </c>
      <c r="G140" s="107">
        <v>2</v>
      </c>
      <c r="H140" s="107">
        <v>2</v>
      </c>
      <c r="I140" s="107"/>
      <c r="J140" s="27" t="s">
        <v>310</v>
      </c>
      <c r="K140" s="28" t="s">
        <v>324</v>
      </c>
      <c r="L140" s="107">
        <v>2</v>
      </c>
      <c r="M140" s="107">
        <v>2</v>
      </c>
      <c r="N140" s="107"/>
      <c r="O140" s="123" t="s">
        <v>429</v>
      </c>
      <c r="P140" s="123">
        <v>6</v>
      </c>
      <c r="Q140" s="241"/>
      <c r="R140" s="241"/>
      <c r="S140" s="241"/>
      <c r="T140" s="241"/>
      <c r="U140" s="241"/>
      <c r="V140" s="241"/>
      <c r="W140" s="241"/>
      <c r="X140" s="241"/>
      <c r="Y140" s="241"/>
      <c r="Z140" s="241"/>
      <c r="AA140" s="241"/>
      <c r="AB140" s="241"/>
    </row>
    <row r="141" spans="1:28" ht="28.8" x14ac:dyDescent="0.2">
      <c r="A141" s="241"/>
      <c r="B141" s="241"/>
      <c r="C141" s="249"/>
      <c r="D141" s="241"/>
      <c r="E141" s="27" t="s">
        <v>319</v>
      </c>
      <c r="F141" s="28" t="s">
        <v>324</v>
      </c>
      <c r="G141" s="107">
        <v>2</v>
      </c>
      <c r="H141" s="107">
        <v>2</v>
      </c>
      <c r="I141" s="107"/>
      <c r="J141" s="27" t="s">
        <v>319</v>
      </c>
      <c r="K141" s="28" t="s">
        <v>324</v>
      </c>
      <c r="L141" s="107">
        <v>2</v>
      </c>
      <c r="M141" s="107">
        <v>2</v>
      </c>
      <c r="N141" s="107"/>
      <c r="O141" s="123" t="s">
        <v>430</v>
      </c>
      <c r="P141" s="123">
        <v>2</v>
      </c>
      <c r="Q141" s="241"/>
      <c r="R141" s="241"/>
      <c r="S141" s="241"/>
      <c r="T141" s="241"/>
      <c r="U141" s="241"/>
      <c r="V141" s="241"/>
      <c r="W141" s="241"/>
      <c r="X141" s="241"/>
      <c r="Y141" s="241"/>
      <c r="Z141" s="241"/>
      <c r="AA141" s="241"/>
      <c r="AB141" s="241"/>
    </row>
    <row r="142" spans="1:28" x14ac:dyDescent="0.2">
      <c r="A142" s="241"/>
      <c r="B142" s="241"/>
      <c r="C142" s="249"/>
      <c r="D142" s="241"/>
      <c r="E142" s="27" t="s">
        <v>301</v>
      </c>
      <c r="F142" s="28" t="s">
        <v>324</v>
      </c>
      <c r="G142" s="107">
        <v>2</v>
      </c>
      <c r="H142" s="107">
        <v>2</v>
      </c>
      <c r="I142" s="107"/>
      <c r="J142" s="27" t="s">
        <v>301</v>
      </c>
      <c r="K142" s="28" t="s">
        <v>324</v>
      </c>
      <c r="L142" s="107">
        <v>2</v>
      </c>
      <c r="M142" s="107">
        <v>2</v>
      </c>
      <c r="N142" s="107"/>
      <c r="O142" s="241" t="s">
        <v>431</v>
      </c>
      <c r="P142" s="241">
        <v>4</v>
      </c>
      <c r="Q142" s="241"/>
      <c r="R142" s="241"/>
      <c r="S142" s="241"/>
      <c r="T142" s="241"/>
      <c r="U142" s="241"/>
      <c r="V142" s="241"/>
      <c r="W142" s="241"/>
      <c r="X142" s="241"/>
      <c r="Y142" s="241"/>
      <c r="Z142" s="241"/>
      <c r="AA142" s="241"/>
      <c r="AB142" s="241"/>
    </row>
    <row r="143" spans="1:28" x14ac:dyDescent="0.2">
      <c r="A143" s="241"/>
      <c r="B143" s="241"/>
      <c r="C143" s="249"/>
      <c r="D143" s="241"/>
      <c r="E143" s="27" t="s">
        <v>313</v>
      </c>
      <c r="F143" s="28" t="s">
        <v>324</v>
      </c>
      <c r="G143" s="107">
        <v>2</v>
      </c>
      <c r="H143" s="107">
        <v>2</v>
      </c>
      <c r="I143" s="107"/>
      <c r="J143" s="27" t="s">
        <v>313</v>
      </c>
      <c r="K143" s="28" t="s">
        <v>324</v>
      </c>
      <c r="L143" s="107">
        <v>2</v>
      </c>
      <c r="M143" s="107">
        <v>2</v>
      </c>
      <c r="N143" s="107"/>
      <c r="O143" s="241"/>
      <c r="P143" s="241">
        <v>30.580645161290299</v>
      </c>
      <c r="Q143" s="241"/>
      <c r="R143" s="241"/>
      <c r="S143" s="241"/>
      <c r="T143" s="241"/>
      <c r="U143" s="241"/>
      <c r="V143" s="241"/>
      <c r="W143" s="241"/>
      <c r="X143" s="241"/>
      <c r="Y143" s="241"/>
      <c r="Z143" s="241"/>
      <c r="AA143" s="241"/>
      <c r="AB143" s="241"/>
    </row>
    <row r="144" spans="1:28" x14ac:dyDescent="0.2">
      <c r="A144" s="241"/>
      <c r="B144" s="241"/>
      <c r="C144" s="249"/>
      <c r="D144" s="241"/>
      <c r="E144" s="27" t="s">
        <v>292</v>
      </c>
      <c r="F144" s="28" t="s">
        <v>359</v>
      </c>
      <c r="G144" s="107">
        <v>2</v>
      </c>
      <c r="H144" s="107">
        <v>2</v>
      </c>
      <c r="I144" s="107"/>
      <c r="J144" s="27" t="s">
        <v>292</v>
      </c>
      <c r="K144" s="28" t="s">
        <v>359</v>
      </c>
      <c r="L144" s="107">
        <v>2</v>
      </c>
      <c r="M144" s="107">
        <v>2</v>
      </c>
      <c r="N144" s="107"/>
      <c r="O144" s="241"/>
      <c r="P144" s="241">
        <v>32.967741935483801</v>
      </c>
      <c r="Q144" s="241"/>
      <c r="R144" s="241"/>
      <c r="S144" s="241"/>
      <c r="T144" s="241"/>
      <c r="U144" s="241"/>
      <c r="V144" s="241"/>
      <c r="W144" s="241"/>
      <c r="X144" s="241"/>
      <c r="Y144" s="241"/>
      <c r="Z144" s="241"/>
      <c r="AA144" s="241"/>
      <c r="AB144" s="241"/>
    </row>
    <row r="145" spans="1:28" x14ac:dyDescent="0.2">
      <c r="A145" s="241"/>
      <c r="B145" s="241"/>
      <c r="C145" s="249"/>
      <c r="D145" s="241"/>
      <c r="E145" s="27" t="s">
        <v>297</v>
      </c>
      <c r="F145" s="28" t="s">
        <v>359</v>
      </c>
      <c r="G145" s="107">
        <v>2</v>
      </c>
      <c r="H145" s="107">
        <v>2</v>
      </c>
      <c r="I145" s="107"/>
      <c r="J145" s="27" t="s">
        <v>297</v>
      </c>
      <c r="K145" s="28" t="s">
        <v>359</v>
      </c>
      <c r="L145" s="107">
        <v>2</v>
      </c>
      <c r="M145" s="107">
        <v>2</v>
      </c>
      <c r="N145" s="107"/>
      <c r="O145" s="241"/>
      <c r="P145" s="241">
        <v>35.354838709677402</v>
      </c>
      <c r="Q145" s="241"/>
      <c r="R145" s="241"/>
      <c r="S145" s="241"/>
      <c r="T145" s="241"/>
      <c r="U145" s="241"/>
      <c r="V145" s="241"/>
      <c r="W145" s="241"/>
      <c r="X145" s="241"/>
      <c r="Y145" s="241"/>
      <c r="Z145" s="241"/>
      <c r="AA145" s="241"/>
      <c r="AB145" s="241"/>
    </row>
    <row r="146" spans="1:28" x14ac:dyDescent="0.2">
      <c r="A146" s="241"/>
      <c r="B146" s="241"/>
      <c r="C146" s="249"/>
      <c r="D146" s="241"/>
      <c r="E146" s="27" t="s">
        <v>422</v>
      </c>
      <c r="F146" s="28" t="s">
        <v>359</v>
      </c>
      <c r="G146" s="107">
        <v>2</v>
      </c>
      <c r="H146" s="107">
        <v>2</v>
      </c>
      <c r="I146" s="107"/>
      <c r="J146" s="27" t="s">
        <v>422</v>
      </c>
      <c r="K146" s="28" t="s">
        <v>359</v>
      </c>
      <c r="L146" s="107">
        <v>2</v>
      </c>
      <c r="M146" s="107">
        <v>2</v>
      </c>
      <c r="N146" s="107"/>
      <c r="O146" s="139"/>
      <c r="P146" s="139"/>
      <c r="Q146" s="241"/>
      <c r="R146" s="241"/>
      <c r="S146" s="241"/>
      <c r="T146" s="241"/>
      <c r="U146" s="241"/>
      <c r="V146" s="241"/>
      <c r="W146" s="241"/>
      <c r="X146" s="241"/>
      <c r="Y146" s="241"/>
      <c r="Z146" s="241"/>
      <c r="AA146" s="241"/>
      <c r="AB146" s="241"/>
    </row>
    <row r="147" spans="1:28" x14ac:dyDescent="0.2">
      <c r="A147" s="241"/>
      <c r="B147" s="241"/>
      <c r="C147" s="249"/>
      <c r="D147" s="241"/>
      <c r="E147" s="27" t="s">
        <v>307</v>
      </c>
      <c r="F147" s="28" t="s">
        <v>359</v>
      </c>
      <c r="G147" s="107">
        <v>1</v>
      </c>
      <c r="H147" s="107">
        <v>1</v>
      </c>
      <c r="I147" s="107"/>
      <c r="J147" s="27" t="s">
        <v>307</v>
      </c>
      <c r="K147" s="28" t="s">
        <v>359</v>
      </c>
      <c r="L147" s="107">
        <v>1</v>
      </c>
      <c r="M147" s="107">
        <v>1</v>
      </c>
      <c r="N147" s="107"/>
      <c r="O147" s="139"/>
      <c r="P147" s="139"/>
      <c r="Q147" s="241"/>
      <c r="R147" s="241"/>
      <c r="S147" s="241"/>
      <c r="T147" s="241"/>
      <c r="U147" s="241"/>
      <c r="V147" s="241"/>
      <c r="W147" s="241"/>
      <c r="X147" s="241"/>
      <c r="Y147" s="241"/>
      <c r="Z147" s="241"/>
      <c r="AA147" s="241"/>
      <c r="AB147" s="241"/>
    </row>
    <row r="148" spans="1:28" ht="48.75" customHeight="1" x14ac:dyDescent="0.2">
      <c r="A148" s="241"/>
      <c r="B148" s="241"/>
      <c r="C148" s="249"/>
      <c r="D148" s="241"/>
      <c r="E148" s="27" t="s">
        <v>281</v>
      </c>
      <c r="F148" s="28" t="s">
        <v>326</v>
      </c>
      <c r="G148" s="107">
        <v>1</v>
      </c>
      <c r="H148" s="107">
        <v>1</v>
      </c>
      <c r="I148" s="107"/>
      <c r="J148" s="27" t="s">
        <v>281</v>
      </c>
      <c r="K148" s="28" t="s">
        <v>326</v>
      </c>
      <c r="L148" s="107">
        <v>1</v>
      </c>
      <c r="M148" s="107">
        <v>1</v>
      </c>
      <c r="N148" s="107"/>
      <c r="O148" s="5"/>
      <c r="P148" s="141"/>
      <c r="Q148" s="256" t="s">
        <v>347</v>
      </c>
      <c r="R148" s="256"/>
      <c r="S148" s="256"/>
      <c r="T148" s="257"/>
      <c r="U148" s="256"/>
      <c r="V148" s="240"/>
      <c r="W148" s="240" t="s">
        <v>328</v>
      </c>
      <c r="X148" s="240" t="s">
        <v>265</v>
      </c>
      <c r="Y148" s="240" t="s">
        <v>434</v>
      </c>
      <c r="Z148" s="240"/>
      <c r="AA148" s="240"/>
      <c r="AB148" s="240" t="s">
        <v>451</v>
      </c>
    </row>
    <row r="149" spans="1:28" x14ac:dyDescent="0.2">
      <c r="A149" s="241"/>
      <c r="B149" s="241"/>
      <c r="C149" s="249"/>
      <c r="D149" s="241"/>
      <c r="E149" s="27"/>
      <c r="F149" s="108" t="s">
        <v>81</v>
      </c>
      <c r="G149" s="109">
        <v>18</v>
      </c>
      <c r="H149" s="109">
        <v>18</v>
      </c>
      <c r="I149" s="109"/>
      <c r="J149" s="27"/>
      <c r="K149" s="108" t="s">
        <v>81</v>
      </c>
      <c r="L149" s="109">
        <v>18</v>
      </c>
      <c r="M149" s="109">
        <v>18</v>
      </c>
      <c r="N149" s="109"/>
      <c r="O149" s="32" t="s">
        <v>81</v>
      </c>
      <c r="P149" s="142">
        <v>22</v>
      </c>
      <c r="Q149" s="256"/>
      <c r="R149" s="256"/>
      <c r="S149" s="256"/>
      <c r="T149" s="257"/>
      <c r="U149" s="256"/>
      <c r="V149" s="241"/>
      <c r="W149" s="241"/>
      <c r="X149" s="241"/>
      <c r="Y149" s="241"/>
      <c r="Z149" s="241"/>
      <c r="AA149" s="241"/>
      <c r="AB149" s="241"/>
    </row>
    <row r="150" spans="1:28" x14ac:dyDescent="0.2">
      <c r="A150" s="242"/>
      <c r="B150" s="242"/>
      <c r="C150" s="250"/>
      <c r="D150" s="242"/>
      <c r="E150" s="27"/>
      <c r="F150" s="108" t="s">
        <v>290</v>
      </c>
      <c r="G150" s="109">
        <v>18</v>
      </c>
      <c r="H150" s="109">
        <v>18</v>
      </c>
      <c r="I150" s="109"/>
      <c r="J150" s="110"/>
      <c r="K150" s="110"/>
      <c r="L150" s="111"/>
      <c r="M150" s="111"/>
      <c r="N150" s="111"/>
      <c r="O150" s="32"/>
      <c r="P150" s="142"/>
      <c r="Q150" s="256"/>
      <c r="R150" s="256"/>
      <c r="S150" s="256"/>
      <c r="T150" s="257"/>
      <c r="U150" s="256"/>
      <c r="V150" s="242"/>
      <c r="W150" s="241"/>
      <c r="X150" s="242"/>
      <c r="Y150" s="242"/>
      <c r="Z150" s="242"/>
      <c r="AA150" s="242"/>
      <c r="AB150" s="242"/>
    </row>
    <row r="151" spans="1:28" ht="21.75" customHeight="1" x14ac:dyDescent="0.2">
      <c r="A151" s="240">
        <v>35</v>
      </c>
      <c r="B151" s="240"/>
      <c r="C151" s="248" t="s">
        <v>283</v>
      </c>
      <c r="D151" s="240" t="s">
        <v>326</v>
      </c>
      <c r="E151" s="27" t="s">
        <v>301</v>
      </c>
      <c r="F151" s="28" t="s">
        <v>326</v>
      </c>
      <c r="G151" s="107">
        <v>3</v>
      </c>
      <c r="H151" s="107">
        <v>3</v>
      </c>
      <c r="I151" s="107"/>
      <c r="J151" s="28" t="s">
        <v>326</v>
      </c>
      <c r="K151" s="28" t="s">
        <v>326</v>
      </c>
      <c r="L151" s="107">
        <v>3</v>
      </c>
      <c r="M151" s="107">
        <v>3</v>
      </c>
      <c r="N151" s="107"/>
      <c r="O151" s="240" t="s">
        <v>327</v>
      </c>
      <c r="P151" s="240">
        <v>32</v>
      </c>
      <c r="Q151" s="240" t="s">
        <v>257</v>
      </c>
      <c r="R151" s="240" t="s">
        <v>258</v>
      </c>
      <c r="S151" s="240" t="s">
        <v>639</v>
      </c>
      <c r="T151" s="240" t="s">
        <v>453</v>
      </c>
      <c r="U151" s="240" t="s">
        <v>711</v>
      </c>
      <c r="V151" s="240" t="s">
        <v>286</v>
      </c>
      <c r="W151" s="240" t="s">
        <v>328</v>
      </c>
      <c r="X151" s="240"/>
      <c r="Y151" s="240"/>
      <c r="Z151" s="240"/>
      <c r="AA151" s="240"/>
      <c r="AB151" s="240" t="s">
        <v>454</v>
      </c>
    </row>
    <row r="152" spans="1:28" ht="21.75" customHeight="1" x14ac:dyDescent="0.2">
      <c r="A152" s="241"/>
      <c r="B152" s="241"/>
      <c r="C152" s="249"/>
      <c r="D152" s="241"/>
      <c r="E152" s="27" t="s">
        <v>317</v>
      </c>
      <c r="F152" s="28" t="s">
        <v>326</v>
      </c>
      <c r="G152" s="107">
        <v>2</v>
      </c>
      <c r="H152" s="107">
        <v>2</v>
      </c>
      <c r="I152" s="107"/>
      <c r="J152" s="27" t="s">
        <v>317</v>
      </c>
      <c r="K152" s="28" t="s">
        <v>326</v>
      </c>
      <c r="L152" s="107">
        <v>2</v>
      </c>
      <c r="M152" s="107">
        <v>2</v>
      </c>
      <c r="N152" s="107"/>
      <c r="O152" s="241"/>
      <c r="P152" s="241"/>
      <c r="Q152" s="241"/>
      <c r="R152" s="241"/>
      <c r="S152" s="241"/>
      <c r="T152" s="241"/>
      <c r="U152" s="241"/>
      <c r="V152" s="241"/>
      <c r="W152" s="241"/>
      <c r="X152" s="241"/>
      <c r="Y152" s="241"/>
      <c r="Z152" s="241"/>
      <c r="AA152" s="241"/>
      <c r="AB152" s="241"/>
    </row>
    <row r="153" spans="1:28" ht="21.75" customHeight="1" x14ac:dyDescent="0.2">
      <c r="A153" s="241"/>
      <c r="B153" s="241"/>
      <c r="C153" s="249"/>
      <c r="D153" s="241"/>
      <c r="E153" s="27" t="s">
        <v>302</v>
      </c>
      <c r="F153" s="28" t="s">
        <v>326</v>
      </c>
      <c r="G153" s="107">
        <v>1</v>
      </c>
      <c r="H153" s="107"/>
      <c r="I153" s="107">
        <v>1</v>
      </c>
      <c r="J153" s="27" t="s">
        <v>302</v>
      </c>
      <c r="K153" s="28" t="s">
        <v>326</v>
      </c>
      <c r="L153" s="107">
        <v>1</v>
      </c>
      <c r="M153" s="107"/>
      <c r="N153" s="107">
        <v>1</v>
      </c>
      <c r="O153" s="241"/>
      <c r="P153" s="241"/>
      <c r="Q153" s="241"/>
      <c r="R153" s="241"/>
      <c r="S153" s="241"/>
      <c r="T153" s="241"/>
      <c r="U153" s="241"/>
      <c r="V153" s="241"/>
      <c r="W153" s="241"/>
      <c r="X153" s="241"/>
      <c r="Y153" s="241"/>
      <c r="Z153" s="241"/>
      <c r="AA153" s="241"/>
      <c r="AB153" s="241"/>
    </row>
    <row r="154" spans="1:28" ht="21.75" customHeight="1" x14ac:dyDescent="0.2">
      <c r="A154" s="241"/>
      <c r="B154" s="241"/>
      <c r="C154" s="249"/>
      <c r="D154" s="241"/>
      <c r="E154" s="27" t="s">
        <v>313</v>
      </c>
      <c r="F154" s="28" t="s">
        <v>326</v>
      </c>
      <c r="G154" s="107">
        <v>2</v>
      </c>
      <c r="H154" s="107">
        <v>2</v>
      </c>
      <c r="I154" s="107"/>
      <c r="J154" s="27" t="s">
        <v>313</v>
      </c>
      <c r="K154" s="28" t="s">
        <v>326</v>
      </c>
      <c r="L154" s="107">
        <v>2</v>
      </c>
      <c r="M154" s="107">
        <v>2</v>
      </c>
      <c r="N154" s="107"/>
      <c r="O154" s="241"/>
      <c r="P154" s="241"/>
      <c r="Q154" s="241"/>
      <c r="R154" s="241"/>
      <c r="S154" s="241"/>
      <c r="T154" s="241"/>
      <c r="U154" s="241"/>
      <c r="V154" s="241"/>
      <c r="W154" s="241"/>
      <c r="X154" s="241"/>
      <c r="Y154" s="241"/>
      <c r="Z154" s="241"/>
      <c r="AA154" s="241"/>
      <c r="AB154" s="241"/>
    </row>
    <row r="155" spans="1:28" x14ac:dyDescent="0.2">
      <c r="A155" s="241"/>
      <c r="B155" s="241"/>
      <c r="C155" s="249"/>
      <c r="D155" s="241"/>
      <c r="E155" s="27"/>
      <c r="F155" s="108" t="s">
        <v>81</v>
      </c>
      <c r="G155" s="109">
        <v>8</v>
      </c>
      <c r="H155" s="109">
        <v>7</v>
      </c>
      <c r="I155" s="109">
        <v>1</v>
      </c>
      <c r="J155" s="27"/>
      <c r="K155" s="108" t="s">
        <v>81</v>
      </c>
      <c r="L155" s="109">
        <v>8</v>
      </c>
      <c r="M155" s="109">
        <v>7</v>
      </c>
      <c r="N155" s="109">
        <v>1</v>
      </c>
      <c r="O155" s="241"/>
      <c r="P155" s="241"/>
      <c r="Q155" s="241"/>
      <c r="R155" s="241"/>
      <c r="S155" s="241"/>
      <c r="T155" s="241"/>
      <c r="U155" s="241"/>
      <c r="V155" s="241"/>
      <c r="W155" s="241"/>
      <c r="X155" s="241"/>
      <c r="Y155" s="241"/>
      <c r="Z155" s="241"/>
      <c r="AA155" s="241"/>
      <c r="AB155" s="241"/>
    </row>
    <row r="156" spans="1:28" x14ac:dyDescent="0.2">
      <c r="A156" s="242"/>
      <c r="B156" s="242"/>
      <c r="C156" s="250"/>
      <c r="D156" s="242"/>
      <c r="E156" s="27"/>
      <c r="F156" s="108" t="s">
        <v>290</v>
      </c>
      <c r="G156" s="109">
        <v>8</v>
      </c>
      <c r="H156" s="109">
        <v>7</v>
      </c>
      <c r="I156" s="109">
        <v>1</v>
      </c>
      <c r="J156" s="110"/>
      <c r="K156" s="110"/>
      <c r="L156" s="111"/>
      <c r="M156" s="111"/>
      <c r="N156" s="111"/>
      <c r="O156" s="242"/>
      <c r="P156" s="242"/>
      <c r="Q156" s="242"/>
      <c r="R156" s="242"/>
      <c r="S156" s="242"/>
      <c r="T156" s="242"/>
      <c r="U156" s="242"/>
      <c r="V156" s="242"/>
      <c r="W156" s="242"/>
      <c r="X156" s="242"/>
      <c r="Y156" s="242"/>
      <c r="Z156" s="242"/>
      <c r="AA156" s="242"/>
      <c r="AB156" s="242"/>
    </row>
    <row r="157" spans="1:28" ht="23.25" customHeight="1" x14ac:dyDescent="0.2">
      <c r="A157" s="240">
        <v>36</v>
      </c>
      <c r="B157" s="240"/>
      <c r="C157" s="248" t="s">
        <v>283</v>
      </c>
      <c r="D157" s="240" t="s">
        <v>326</v>
      </c>
      <c r="E157" s="27" t="s">
        <v>292</v>
      </c>
      <c r="F157" s="28" t="s">
        <v>326</v>
      </c>
      <c r="G157" s="107">
        <v>2</v>
      </c>
      <c r="H157" s="107">
        <v>2</v>
      </c>
      <c r="I157" s="107"/>
      <c r="J157" s="27" t="s">
        <v>292</v>
      </c>
      <c r="K157" s="28" t="s">
        <v>326</v>
      </c>
      <c r="L157" s="107">
        <v>2</v>
      </c>
      <c r="M157" s="107">
        <v>2</v>
      </c>
      <c r="N157" s="107"/>
      <c r="O157" s="240" t="s">
        <v>325</v>
      </c>
      <c r="P157" s="240">
        <v>22</v>
      </c>
      <c r="Q157" s="240" t="s">
        <v>257</v>
      </c>
      <c r="R157" s="240" t="s">
        <v>258</v>
      </c>
      <c r="S157" s="240" t="s">
        <v>640</v>
      </c>
      <c r="T157" s="240" t="s">
        <v>455</v>
      </c>
      <c r="U157" s="240" t="s">
        <v>712</v>
      </c>
      <c r="V157" s="240" t="s">
        <v>286</v>
      </c>
      <c r="W157" s="240"/>
      <c r="X157" s="240"/>
      <c r="Y157" s="240"/>
      <c r="Z157" s="240"/>
      <c r="AA157" s="240"/>
      <c r="AB157" s="240"/>
    </row>
    <row r="158" spans="1:28" ht="23.25" customHeight="1" x14ac:dyDescent="0.2">
      <c r="A158" s="241"/>
      <c r="B158" s="241"/>
      <c r="C158" s="249"/>
      <c r="D158" s="241"/>
      <c r="E158" s="27" t="s">
        <v>297</v>
      </c>
      <c r="F158" s="28" t="s">
        <v>326</v>
      </c>
      <c r="G158" s="107">
        <v>2</v>
      </c>
      <c r="H158" s="107">
        <v>2</v>
      </c>
      <c r="I158" s="107"/>
      <c r="J158" s="27" t="s">
        <v>297</v>
      </c>
      <c r="K158" s="28" t="s">
        <v>326</v>
      </c>
      <c r="L158" s="107">
        <v>2</v>
      </c>
      <c r="M158" s="107">
        <v>2</v>
      </c>
      <c r="N158" s="107"/>
      <c r="O158" s="241"/>
      <c r="P158" s="241"/>
      <c r="Q158" s="241"/>
      <c r="R158" s="241"/>
      <c r="S158" s="241"/>
      <c r="T158" s="241"/>
      <c r="U158" s="241"/>
      <c r="V158" s="241"/>
      <c r="W158" s="241"/>
      <c r="X158" s="241"/>
      <c r="Y158" s="241"/>
      <c r="Z158" s="241"/>
      <c r="AA158" s="241"/>
      <c r="AB158" s="241"/>
    </row>
    <row r="159" spans="1:28" ht="23.25" customHeight="1" x14ac:dyDescent="0.2">
      <c r="A159" s="241"/>
      <c r="B159" s="241"/>
      <c r="C159" s="249"/>
      <c r="D159" s="241"/>
      <c r="E159" s="27" t="s">
        <v>298</v>
      </c>
      <c r="F159" s="28" t="s">
        <v>326</v>
      </c>
      <c r="G159" s="107">
        <v>2</v>
      </c>
      <c r="H159" s="107">
        <v>2</v>
      </c>
      <c r="I159" s="107"/>
      <c r="J159" s="27" t="s">
        <v>298</v>
      </c>
      <c r="K159" s="28" t="s">
        <v>326</v>
      </c>
      <c r="L159" s="107">
        <v>2</v>
      </c>
      <c r="M159" s="107">
        <v>2</v>
      </c>
      <c r="N159" s="107"/>
      <c r="O159" s="241"/>
      <c r="P159" s="241"/>
      <c r="Q159" s="241"/>
      <c r="R159" s="241"/>
      <c r="S159" s="241"/>
      <c r="T159" s="241"/>
      <c r="U159" s="241"/>
      <c r="V159" s="241"/>
      <c r="W159" s="241"/>
      <c r="X159" s="241"/>
      <c r="Y159" s="241"/>
      <c r="Z159" s="241"/>
      <c r="AA159" s="241"/>
      <c r="AB159" s="241"/>
    </row>
    <row r="160" spans="1:28" ht="23.25" customHeight="1" x14ac:dyDescent="0.2">
      <c r="A160" s="241"/>
      <c r="B160" s="241"/>
      <c r="C160" s="249"/>
      <c r="D160" s="241"/>
      <c r="E160" s="27" t="s">
        <v>287</v>
      </c>
      <c r="F160" s="28" t="s">
        <v>326</v>
      </c>
      <c r="G160" s="107">
        <v>2</v>
      </c>
      <c r="H160" s="107">
        <v>2</v>
      </c>
      <c r="I160" s="107"/>
      <c r="J160" s="27" t="s">
        <v>287</v>
      </c>
      <c r="K160" s="28" t="s">
        <v>326</v>
      </c>
      <c r="L160" s="107">
        <v>2</v>
      </c>
      <c r="M160" s="107">
        <v>2</v>
      </c>
      <c r="N160" s="107"/>
      <c r="O160" s="241"/>
      <c r="P160" s="241"/>
      <c r="Q160" s="241"/>
      <c r="R160" s="241"/>
      <c r="S160" s="241"/>
      <c r="T160" s="241"/>
      <c r="U160" s="241"/>
      <c r="V160" s="241"/>
      <c r="W160" s="241"/>
      <c r="X160" s="241"/>
      <c r="Y160" s="241"/>
      <c r="Z160" s="241"/>
      <c r="AA160" s="241"/>
      <c r="AB160" s="241"/>
    </row>
    <row r="161" spans="1:28" ht="23.25" customHeight="1" x14ac:dyDescent="0.2">
      <c r="A161" s="241"/>
      <c r="B161" s="241"/>
      <c r="C161" s="249"/>
      <c r="D161" s="241"/>
      <c r="E161" s="27" t="s">
        <v>288</v>
      </c>
      <c r="F161" s="28" t="s">
        <v>326</v>
      </c>
      <c r="G161" s="107">
        <v>2</v>
      </c>
      <c r="H161" s="107">
        <v>2</v>
      </c>
      <c r="I161" s="107"/>
      <c r="J161" s="27" t="s">
        <v>288</v>
      </c>
      <c r="K161" s="28" t="s">
        <v>326</v>
      </c>
      <c r="L161" s="107">
        <v>2</v>
      </c>
      <c r="M161" s="107">
        <v>2</v>
      </c>
      <c r="N161" s="107"/>
      <c r="O161" s="241"/>
      <c r="P161" s="241"/>
      <c r="Q161" s="241"/>
      <c r="R161" s="241"/>
      <c r="S161" s="241"/>
      <c r="T161" s="241"/>
      <c r="U161" s="241"/>
      <c r="V161" s="241"/>
      <c r="W161" s="241"/>
      <c r="X161" s="241"/>
      <c r="Y161" s="241"/>
      <c r="Z161" s="241"/>
      <c r="AA161" s="241"/>
      <c r="AB161" s="241"/>
    </row>
    <row r="162" spans="1:28" ht="23.25" customHeight="1" x14ac:dyDescent="0.2">
      <c r="A162" s="241"/>
      <c r="B162" s="241"/>
      <c r="C162" s="249"/>
      <c r="D162" s="241"/>
      <c r="E162" s="27" t="s">
        <v>304</v>
      </c>
      <c r="F162" s="28" t="s">
        <v>326</v>
      </c>
      <c r="G162" s="107">
        <v>3</v>
      </c>
      <c r="H162" s="107">
        <v>3</v>
      </c>
      <c r="I162" s="107"/>
      <c r="J162" s="27" t="s">
        <v>304</v>
      </c>
      <c r="K162" s="28" t="s">
        <v>326</v>
      </c>
      <c r="L162" s="107">
        <v>3</v>
      </c>
      <c r="M162" s="107">
        <v>3</v>
      </c>
      <c r="N162" s="107"/>
      <c r="O162" s="241"/>
      <c r="P162" s="241"/>
      <c r="Q162" s="241"/>
      <c r="R162" s="241"/>
      <c r="S162" s="241"/>
      <c r="T162" s="241"/>
      <c r="U162" s="241"/>
      <c r="V162" s="241"/>
      <c r="W162" s="241"/>
      <c r="X162" s="241"/>
      <c r="Y162" s="241"/>
      <c r="Z162" s="241"/>
      <c r="AA162" s="241"/>
      <c r="AB162" s="241"/>
    </row>
    <row r="163" spans="1:28" ht="23.25" customHeight="1" x14ac:dyDescent="0.2">
      <c r="A163" s="241"/>
      <c r="B163" s="241"/>
      <c r="C163" s="249"/>
      <c r="D163" s="241"/>
      <c r="E163" s="27" t="s">
        <v>308</v>
      </c>
      <c r="F163" s="28" t="s">
        <v>326</v>
      </c>
      <c r="G163" s="107">
        <v>2</v>
      </c>
      <c r="H163" s="107">
        <v>2</v>
      </c>
      <c r="I163" s="107"/>
      <c r="J163" s="27" t="s">
        <v>308</v>
      </c>
      <c r="K163" s="28" t="s">
        <v>326</v>
      </c>
      <c r="L163" s="107">
        <v>2</v>
      </c>
      <c r="M163" s="107">
        <v>2</v>
      </c>
      <c r="N163" s="107"/>
      <c r="O163" s="241"/>
      <c r="P163" s="241"/>
      <c r="Q163" s="241"/>
      <c r="R163" s="241"/>
      <c r="S163" s="241"/>
      <c r="T163" s="241"/>
      <c r="U163" s="241"/>
      <c r="V163" s="241"/>
      <c r="W163" s="241"/>
      <c r="X163" s="241"/>
      <c r="Y163" s="241"/>
      <c r="Z163" s="241"/>
      <c r="AA163" s="241"/>
      <c r="AB163" s="241"/>
    </row>
    <row r="164" spans="1:28" ht="23.25" customHeight="1" x14ac:dyDescent="0.2">
      <c r="A164" s="241"/>
      <c r="B164" s="241"/>
      <c r="C164" s="249"/>
      <c r="D164" s="241"/>
      <c r="E164" s="27" t="s">
        <v>289</v>
      </c>
      <c r="F164" s="28" t="s">
        <v>326</v>
      </c>
      <c r="G164" s="107">
        <v>3</v>
      </c>
      <c r="H164" s="107">
        <v>3</v>
      </c>
      <c r="I164" s="107"/>
      <c r="J164" s="27" t="s">
        <v>289</v>
      </c>
      <c r="K164" s="28" t="s">
        <v>326</v>
      </c>
      <c r="L164" s="107">
        <v>3</v>
      </c>
      <c r="M164" s="107">
        <v>3</v>
      </c>
      <c r="N164" s="107"/>
      <c r="O164" s="241"/>
      <c r="P164" s="241"/>
      <c r="Q164" s="241"/>
      <c r="R164" s="241"/>
      <c r="S164" s="241"/>
      <c r="T164" s="241"/>
      <c r="U164" s="241"/>
      <c r="V164" s="241"/>
      <c r="W164" s="241"/>
      <c r="X164" s="241"/>
      <c r="Y164" s="241"/>
      <c r="Z164" s="241"/>
      <c r="AA164" s="241"/>
      <c r="AB164" s="241"/>
    </row>
    <row r="165" spans="1:28" x14ac:dyDescent="0.2">
      <c r="A165" s="241"/>
      <c r="B165" s="241"/>
      <c r="C165" s="249"/>
      <c r="D165" s="241"/>
      <c r="E165" s="27"/>
      <c r="F165" s="108" t="s">
        <v>81</v>
      </c>
      <c r="G165" s="109">
        <v>18</v>
      </c>
      <c r="H165" s="109">
        <v>18</v>
      </c>
      <c r="I165" s="109"/>
      <c r="J165" s="27"/>
      <c r="K165" s="108" t="s">
        <v>81</v>
      </c>
      <c r="L165" s="109">
        <v>18</v>
      </c>
      <c r="M165" s="109">
        <v>18</v>
      </c>
      <c r="N165" s="109"/>
      <c r="O165" s="241"/>
      <c r="P165" s="241"/>
      <c r="Q165" s="241"/>
      <c r="R165" s="241"/>
      <c r="S165" s="241"/>
      <c r="T165" s="241"/>
      <c r="U165" s="241"/>
      <c r="V165" s="241"/>
      <c r="W165" s="241"/>
      <c r="X165" s="241"/>
      <c r="Y165" s="241"/>
      <c r="Z165" s="241"/>
      <c r="AA165" s="241"/>
      <c r="AB165" s="241"/>
    </row>
    <row r="166" spans="1:28" x14ac:dyDescent="0.2">
      <c r="A166" s="242"/>
      <c r="B166" s="242"/>
      <c r="C166" s="250"/>
      <c r="D166" s="242"/>
      <c r="E166" s="27"/>
      <c r="F166" s="108" t="s">
        <v>290</v>
      </c>
      <c r="G166" s="109">
        <v>18</v>
      </c>
      <c r="H166" s="109">
        <v>18</v>
      </c>
      <c r="I166" s="109"/>
      <c r="J166" s="110"/>
      <c r="K166" s="110"/>
      <c r="L166" s="111"/>
      <c r="M166" s="111"/>
      <c r="N166" s="111"/>
      <c r="O166" s="242"/>
      <c r="P166" s="242"/>
      <c r="Q166" s="242"/>
      <c r="R166" s="242"/>
      <c r="S166" s="242"/>
      <c r="T166" s="242"/>
      <c r="U166" s="242"/>
      <c r="V166" s="242"/>
      <c r="W166" s="242"/>
      <c r="X166" s="242"/>
      <c r="Y166" s="242"/>
      <c r="Z166" s="242"/>
      <c r="AA166" s="242"/>
      <c r="AB166" s="242"/>
    </row>
    <row r="167" spans="1:28" x14ac:dyDescent="0.2">
      <c r="A167" s="240">
        <v>37</v>
      </c>
      <c r="B167" s="240"/>
      <c r="C167" s="248" t="s">
        <v>283</v>
      </c>
      <c r="D167" s="240" t="s">
        <v>326</v>
      </c>
      <c r="E167" s="27" t="s">
        <v>267</v>
      </c>
      <c r="F167" s="28" t="s">
        <v>326</v>
      </c>
      <c r="G167" s="107">
        <v>1</v>
      </c>
      <c r="H167" s="107">
        <v>1</v>
      </c>
      <c r="I167" s="107"/>
      <c r="J167" s="27" t="s">
        <v>267</v>
      </c>
      <c r="K167" s="28" t="s">
        <v>326</v>
      </c>
      <c r="L167" s="107">
        <v>1</v>
      </c>
      <c r="M167" s="107">
        <v>1</v>
      </c>
      <c r="N167" s="107"/>
      <c r="O167" s="240" t="s">
        <v>459</v>
      </c>
      <c r="P167" s="240">
        <v>22</v>
      </c>
      <c r="Q167" s="240" t="s">
        <v>257</v>
      </c>
      <c r="R167" s="240" t="s">
        <v>258</v>
      </c>
      <c r="S167" s="240" t="s">
        <v>641</v>
      </c>
      <c r="T167" s="240" t="s">
        <v>458</v>
      </c>
      <c r="U167" s="240" t="s">
        <v>713</v>
      </c>
      <c r="V167" s="240" t="s">
        <v>286</v>
      </c>
      <c r="W167" s="240"/>
      <c r="X167" s="240"/>
      <c r="Y167" s="240"/>
      <c r="Z167" s="240"/>
      <c r="AA167" s="240"/>
      <c r="AB167" s="240"/>
    </row>
    <row r="168" spans="1:28" x14ac:dyDescent="0.2">
      <c r="A168" s="241"/>
      <c r="B168" s="241"/>
      <c r="C168" s="249"/>
      <c r="D168" s="241"/>
      <c r="E168" s="27" t="s">
        <v>294</v>
      </c>
      <c r="F168" s="28" t="s">
        <v>326</v>
      </c>
      <c r="G168" s="107">
        <v>2</v>
      </c>
      <c r="H168" s="107">
        <v>2</v>
      </c>
      <c r="I168" s="107"/>
      <c r="J168" s="27" t="s">
        <v>294</v>
      </c>
      <c r="K168" s="28" t="s">
        <v>326</v>
      </c>
      <c r="L168" s="107">
        <v>2</v>
      </c>
      <c r="M168" s="107">
        <v>2</v>
      </c>
      <c r="N168" s="107"/>
      <c r="O168" s="241"/>
      <c r="P168" s="241"/>
      <c r="Q168" s="241"/>
      <c r="R168" s="241"/>
      <c r="S168" s="241"/>
      <c r="T168" s="241"/>
      <c r="U168" s="241"/>
      <c r="V168" s="241"/>
      <c r="W168" s="241"/>
      <c r="X168" s="241"/>
      <c r="Y168" s="241"/>
      <c r="Z168" s="241"/>
      <c r="AA168" s="241"/>
      <c r="AB168" s="241"/>
    </row>
    <row r="169" spans="1:28" x14ac:dyDescent="0.2">
      <c r="A169" s="241"/>
      <c r="B169" s="241"/>
      <c r="C169" s="249"/>
      <c r="D169" s="241"/>
      <c r="E169" s="27" t="s">
        <v>303</v>
      </c>
      <c r="F169" s="28" t="s">
        <v>326</v>
      </c>
      <c r="G169" s="107">
        <v>4</v>
      </c>
      <c r="H169" s="107">
        <v>2</v>
      </c>
      <c r="I169" s="107">
        <v>2</v>
      </c>
      <c r="J169" s="27" t="s">
        <v>303</v>
      </c>
      <c r="K169" s="28" t="s">
        <v>326</v>
      </c>
      <c r="L169" s="107">
        <v>4</v>
      </c>
      <c r="M169" s="107">
        <v>2</v>
      </c>
      <c r="N169" s="107">
        <v>2</v>
      </c>
      <c r="O169" s="241"/>
      <c r="P169" s="241"/>
      <c r="Q169" s="241"/>
      <c r="R169" s="241"/>
      <c r="S169" s="241"/>
      <c r="T169" s="241"/>
      <c r="U169" s="241"/>
      <c r="V169" s="241"/>
      <c r="W169" s="241"/>
      <c r="X169" s="241"/>
      <c r="Y169" s="241"/>
      <c r="Z169" s="241"/>
      <c r="AA169" s="241"/>
      <c r="AB169" s="241"/>
    </row>
    <row r="170" spans="1:28" x14ac:dyDescent="0.2">
      <c r="A170" s="241"/>
      <c r="B170" s="241"/>
      <c r="C170" s="249"/>
      <c r="D170" s="241"/>
      <c r="E170" s="27" t="s">
        <v>456</v>
      </c>
      <c r="F170" s="28" t="s">
        <v>326</v>
      </c>
      <c r="G170" s="107">
        <v>2</v>
      </c>
      <c r="H170" s="107">
        <v>2</v>
      </c>
      <c r="I170" s="107"/>
      <c r="J170" s="27" t="s">
        <v>456</v>
      </c>
      <c r="K170" s="28" t="s">
        <v>326</v>
      </c>
      <c r="L170" s="107">
        <v>2</v>
      </c>
      <c r="M170" s="107">
        <v>2</v>
      </c>
      <c r="N170" s="107"/>
      <c r="O170" s="241"/>
      <c r="P170" s="241"/>
      <c r="Q170" s="241"/>
      <c r="R170" s="241"/>
      <c r="S170" s="241"/>
      <c r="T170" s="241"/>
      <c r="U170" s="241"/>
      <c r="V170" s="241"/>
      <c r="W170" s="241"/>
      <c r="X170" s="241"/>
      <c r="Y170" s="241"/>
      <c r="Z170" s="241"/>
      <c r="AA170" s="241"/>
      <c r="AB170" s="241"/>
    </row>
    <row r="171" spans="1:28" x14ac:dyDescent="0.2">
      <c r="A171" s="241"/>
      <c r="B171" s="241"/>
      <c r="C171" s="249"/>
      <c r="D171" s="241"/>
      <c r="E171" s="27" t="s">
        <v>319</v>
      </c>
      <c r="F171" s="28" t="s">
        <v>326</v>
      </c>
      <c r="G171" s="107">
        <v>2</v>
      </c>
      <c r="H171" s="107">
        <v>2</v>
      </c>
      <c r="I171" s="107"/>
      <c r="J171" s="27" t="s">
        <v>319</v>
      </c>
      <c r="K171" s="28" t="s">
        <v>326</v>
      </c>
      <c r="L171" s="107">
        <v>2</v>
      </c>
      <c r="M171" s="107">
        <v>2</v>
      </c>
      <c r="N171" s="107"/>
      <c r="O171" s="241"/>
      <c r="P171" s="241"/>
      <c r="Q171" s="241"/>
      <c r="R171" s="241"/>
      <c r="S171" s="241"/>
      <c r="T171" s="241"/>
      <c r="U171" s="241"/>
      <c r="V171" s="241"/>
      <c r="W171" s="241"/>
      <c r="X171" s="241"/>
      <c r="Y171" s="241"/>
      <c r="Z171" s="241"/>
      <c r="AA171" s="241"/>
      <c r="AB171" s="241"/>
    </row>
    <row r="172" spans="1:28" x14ac:dyDescent="0.2">
      <c r="A172" s="241"/>
      <c r="B172" s="241"/>
      <c r="C172" s="249"/>
      <c r="D172" s="241"/>
      <c r="E172" s="27" t="s">
        <v>309</v>
      </c>
      <c r="F172" s="28" t="s">
        <v>326</v>
      </c>
      <c r="G172" s="107">
        <v>2</v>
      </c>
      <c r="H172" s="107">
        <v>2</v>
      </c>
      <c r="I172" s="107"/>
      <c r="J172" s="27" t="s">
        <v>309</v>
      </c>
      <c r="K172" s="28" t="s">
        <v>326</v>
      </c>
      <c r="L172" s="107">
        <v>2</v>
      </c>
      <c r="M172" s="107">
        <v>2</v>
      </c>
      <c r="N172" s="107"/>
      <c r="O172" s="241"/>
      <c r="P172" s="241"/>
      <c r="Q172" s="241"/>
      <c r="R172" s="241"/>
      <c r="S172" s="241"/>
      <c r="T172" s="241"/>
      <c r="U172" s="241"/>
      <c r="V172" s="241"/>
      <c r="W172" s="241"/>
      <c r="X172" s="241"/>
      <c r="Y172" s="241"/>
      <c r="Z172" s="241"/>
      <c r="AA172" s="241"/>
      <c r="AB172" s="241"/>
    </row>
    <row r="173" spans="1:28" x14ac:dyDescent="0.2">
      <c r="A173" s="241"/>
      <c r="B173" s="241"/>
      <c r="C173" s="249"/>
      <c r="D173" s="241"/>
      <c r="E173" s="27" t="s">
        <v>314</v>
      </c>
      <c r="F173" s="28" t="s">
        <v>326</v>
      </c>
      <c r="G173" s="107">
        <v>2</v>
      </c>
      <c r="H173" s="107">
        <v>2</v>
      </c>
      <c r="I173" s="107"/>
      <c r="J173" s="27" t="s">
        <v>314</v>
      </c>
      <c r="K173" s="28" t="s">
        <v>326</v>
      </c>
      <c r="L173" s="107">
        <v>2</v>
      </c>
      <c r="M173" s="107">
        <v>2</v>
      </c>
      <c r="N173" s="107"/>
      <c r="O173" s="241"/>
      <c r="P173" s="241"/>
      <c r="Q173" s="241"/>
      <c r="R173" s="241"/>
      <c r="S173" s="241"/>
      <c r="T173" s="241"/>
      <c r="U173" s="241"/>
      <c r="V173" s="241"/>
      <c r="W173" s="241"/>
      <c r="X173" s="241"/>
      <c r="Y173" s="241"/>
      <c r="Z173" s="241"/>
      <c r="AA173" s="241"/>
      <c r="AB173" s="241"/>
    </row>
    <row r="174" spans="1:28" x14ac:dyDescent="0.2">
      <c r="A174" s="241"/>
      <c r="B174" s="241"/>
      <c r="C174" s="249"/>
      <c r="D174" s="241"/>
      <c r="E174" s="27" t="s">
        <v>457</v>
      </c>
      <c r="F174" s="28" t="s">
        <v>326</v>
      </c>
      <c r="G174" s="107">
        <v>3</v>
      </c>
      <c r="H174" s="107">
        <v>2</v>
      </c>
      <c r="I174" s="107">
        <v>1</v>
      </c>
      <c r="J174" s="27" t="s">
        <v>457</v>
      </c>
      <c r="K174" s="28" t="s">
        <v>326</v>
      </c>
      <c r="L174" s="107">
        <v>3</v>
      </c>
      <c r="M174" s="107">
        <v>2</v>
      </c>
      <c r="N174" s="107">
        <v>1</v>
      </c>
      <c r="O174" s="241"/>
      <c r="P174" s="241"/>
      <c r="Q174" s="241"/>
      <c r="R174" s="241"/>
      <c r="S174" s="241"/>
      <c r="T174" s="241"/>
      <c r="U174" s="241"/>
      <c r="V174" s="241"/>
      <c r="W174" s="241"/>
      <c r="X174" s="241"/>
      <c r="Y174" s="241"/>
      <c r="Z174" s="241"/>
      <c r="AA174" s="241"/>
      <c r="AB174" s="241"/>
    </row>
    <row r="175" spans="1:28" x14ac:dyDescent="0.2">
      <c r="A175" s="241"/>
      <c r="B175" s="241"/>
      <c r="C175" s="249"/>
      <c r="D175" s="241"/>
      <c r="E175" s="27"/>
      <c r="F175" s="108" t="s">
        <v>81</v>
      </c>
      <c r="G175" s="109">
        <v>18</v>
      </c>
      <c r="H175" s="109">
        <v>15</v>
      </c>
      <c r="I175" s="109">
        <v>3</v>
      </c>
      <c r="J175" s="27"/>
      <c r="K175" s="108" t="s">
        <v>81</v>
      </c>
      <c r="L175" s="109">
        <v>18</v>
      </c>
      <c r="M175" s="109">
        <v>15</v>
      </c>
      <c r="N175" s="109">
        <v>3</v>
      </c>
      <c r="O175" s="241"/>
      <c r="P175" s="241"/>
      <c r="Q175" s="241"/>
      <c r="R175" s="241"/>
      <c r="S175" s="241"/>
      <c r="T175" s="241"/>
      <c r="U175" s="241"/>
      <c r="V175" s="241"/>
      <c r="W175" s="241"/>
      <c r="X175" s="241"/>
      <c r="Y175" s="241"/>
      <c r="Z175" s="241"/>
      <c r="AA175" s="241"/>
      <c r="AB175" s="241"/>
    </row>
    <row r="176" spans="1:28" x14ac:dyDescent="0.2">
      <c r="A176" s="242"/>
      <c r="B176" s="242"/>
      <c r="C176" s="250"/>
      <c r="D176" s="242"/>
      <c r="E176" s="27"/>
      <c r="F176" s="108" t="s">
        <v>290</v>
      </c>
      <c r="G176" s="109">
        <v>18</v>
      </c>
      <c r="H176" s="109">
        <v>15</v>
      </c>
      <c r="I176" s="109">
        <v>3</v>
      </c>
      <c r="J176" s="110"/>
      <c r="K176" s="110"/>
      <c r="L176" s="111"/>
      <c r="M176" s="111"/>
      <c r="N176" s="111"/>
      <c r="O176" s="242"/>
      <c r="P176" s="242"/>
      <c r="Q176" s="242"/>
      <c r="R176" s="242"/>
      <c r="S176" s="242"/>
      <c r="T176" s="242"/>
      <c r="U176" s="242"/>
      <c r="V176" s="242"/>
      <c r="W176" s="242"/>
      <c r="X176" s="242"/>
      <c r="Y176" s="242"/>
      <c r="Z176" s="242"/>
      <c r="AA176" s="242"/>
      <c r="AB176" s="242"/>
    </row>
    <row r="177" spans="1:28" x14ac:dyDescent="0.2">
      <c r="A177" s="240">
        <v>38</v>
      </c>
      <c r="B177" s="240"/>
      <c r="C177" s="248" t="s">
        <v>283</v>
      </c>
      <c r="D177" s="240" t="s">
        <v>326</v>
      </c>
      <c r="E177" s="27" t="s">
        <v>269</v>
      </c>
      <c r="F177" s="28" t="s">
        <v>326</v>
      </c>
      <c r="G177" s="107">
        <v>1</v>
      </c>
      <c r="H177" s="107">
        <v>1</v>
      </c>
      <c r="I177" s="107"/>
      <c r="J177" s="27" t="s">
        <v>269</v>
      </c>
      <c r="K177" s="28" t="s">
        <v>326</v>
      </c>
      <c r="L177" s="107">
        <v>1</v>
      </c>
      <c r="M177" s="107">
        <v>1</v>
      </c>
      <c r="N177" s="107"/>
      <c r="O177" s="240" t="s">
        <v>256</v>
      </c>
      <c r="P177" s="240">
        <v>22</v>
      </c>
      <c r="Q177" s="240" t="s">
        <v>257</v>
      </c>
      <c r="R177" s="240" t="s">
        <v>258</v>
      </c>
      <c r="S177" s="240" t="s">
        <v>642</v>
      </c>
      <c r="T177" s="240" t="s">
        <v>460</v>
      </c>
      <c r="U177" s="240" t="s">
        <v>714</v>
      </c>
      <c r="V177" s="240" t="s">
        <v>286</v>
      </c>
      <c r="W177" s="240"/>
      <c r="X177" s="240"/>
      <c r="Y177" s="240"/>
      <c r="Z177" s="240"/>
      <c r="AA177" s="240"/>
      <c r="AB177" s="240"/>
    </row>
    <row r="178" spans="1:28" x14ac:dyDescent="0.2">
      <c r="A178" s="241"/>
      <c r="B178" s="241"/>
      <c r="C178" s="249"/>
      <c r="D178" s="241"/>
      <c r="E178" s="27" t="s">
        <v>271</v>
      </c>
      <c r="F178" s="28" t="s">
        <v>326</v>
      </c>
      <c r="G178" s="107">
        <v>2</v>
      </c>
      <c r="H178" s="107">
        <v>2</v>
      </c>
      <c r="I178" s="107"/>
      <c r="J178" s="27" t="s">
        <v>271</v>
      </c>
      <c r="K178" s="28" t="s">
        <v>326</v>
      </c>
      <c r="L178" s="107">
        <v>2</v>
      </c>
      <c r="M178" s="107">
        <v>2</v>
      </c>
      <c r="N178" s="107"/>
      <c r="O178" s="241"/>
      <c r="P178" s="241"/>
      <c r="Q178" s="241"/>
      <c r="R178" s="241"/>
      <c r="S178" s="241"/>
      <c r="T178" s="241"/>
      <c r="U178" s="241"/>
      <c r="V178" s="241"/>
      <c r="W178" s="241"/>
      <c r="X178" s="241"/>
      <c r="Y178" s="241"/>
      <c r="Z178" s="241"/>
      <c r="AA178" s="241"/>
      <c r="AB178" s="241"/>
    </row>
    <row r="179" spans="1:28" x14ac:dyDescent="0.2">
      <c r="A179" s="241"/>
      <c r="B179" s="241"/>
      <c r="C179" s="249"/>
      <c r="D179" s="241"/>
      <c r="E179" s="27" t="s">
        <v>272</v>
      </c>
      <c r="F179" s="28" t="s">
        <v>326</v>
      </c>
      <c r="G179" s="107">
        <v>2</v>
      </c>
      <c r="H179" s="107">
        <v>2</v>
      </c>
      <c r="I179" s="107"/>
      <c r="J179" s="27" t="s">
        <v>272</v>
      </c>
      <c r="K179" s="28" t="s">
        <v>326</v>
      </c>
      <c r="L179" s="107">
        <v>2</v>
      </c>
      <c r="M179" s="107">
        <v>2</v>
      </c>
      <c r="N179" s="107"/>
      <c r="O179" s="241"/>
      <c r="P179" s="241"/>
      <c r="Q179" s="241"/>
      <c r="R179" s="241"/>
      <c r="S179" s="241"/>
      <c r="T179" s="241"/>
      <c r="U179" s="241"/>
      <c r="V179" s="241"/>
      <c r="W179" s="241"/>
      <c r="X179" s="241"/>
      <c r="Y179" s="241"/>
      <c r="Z179" s="241"/>
      <c r="AA179" s="241"/>
      <c r="AB179" s="241"/>
    </row>
    <row r="180" spans="1:28" x14ac:dyDescent="0.2">
      <c r="A180" s="241"/>
      <c r="B180" s="241"/>
      <c r="C180" s="249"/>
      <c r="D180" s="241"/>
      <c r="E180" s="27" t="s">
        <v>275</v>
      </c>
      <c r="F180" s="28" t="s">
        <v>326</v>
      </c>
      <c r="G180" s="107">
        <v>2</v>
      </c>
      <c r="H180" s="107">
        <v>2</v>
      </c>
      <c r="I180" s="107"/>
      <c r="J180" s="27" t="s">
        <v>275</v>
      </c>
      <c r="K180" s="28" t="s">
        <v>326</v>
      </c>
      <c r="L180" s="107">
        <v>2</v>
      </c>
      <c r="M180" s="107">
        <v>2</v>
      </c>
      <c r="N180" s="107"/>
      <c r="O180" s="241"/>
      <c r="P180" s="241"/>
      <c r="Q180" s="241"/>
      <c r="R180" s="241"/>
      <c r="S180" s="241"/>
      <c r="T180" s="241"/>
      <c r="U180" s="241"/>
      <c r="V180" s="241"/>
      <c r="W180" s="241"/>
      <c r="X180" s="241"/>
      <c r="Y180" s="241"/>
      <c r="Z180" s="241"/>
      <c r="AA180" s="241"/>
      <c r="AB180" s="241"/>
    </row>
    <row r="181" spans="1:28" x14ac:dyDescent="0.2">
      <c r="A181" s="241"/>
      <c r="B181" s="241"/>
      <c r="C181" s="249"/>
      <c r="D181" s="241"/>
      <c r="E181" s="27" t="s">
        <v>280</v>
      </c>
      <c r="F181" s="28" t="s">
        <v>326</v>
      </c>
      <c r="G181" s="107">
        <v>2</v>
      </c>
      <c r="H181" s="107">
        <v>2</v>
      </c>
      <c r="I181" s="107"/>
      <c r="J181" s="27" t="s">
        <v>280</v>
      </c>
      <c r="K181" s="28" t="s">
        <v>326</v>
      </c>
      <c r="L181" s="107">
        <v>2</v>
      </c>
      <c r="M181" s="107">
        <v>2</v>
      </c>
      <c r="N181" s="107"/>
      <c r="O181" s="241"/>
      <c r="P181" s="241"/>
      <c r="Q181" s="241"/>
      <c r="R181" s="241"/>
      <c r="S181" s="241"/>
      <c r="T181" s="241"/>
      <c r="U181" s="241"/>
      <c r="V181" s="241"/>
      <c r="W181" s="241"/>
      <c r="X181" s="241"/>
      <c r="Y181" s="241"/>
      <c r="Z181" s="241"/>
      <c r="AA181" s="241"/>
      <c r="AB181" s="241"/>
    </row>
    <row r="182" spans="1:28" x14ac:dyDescent="0.2">
      <c r="A182" s="241"/>
      <c r="B182" s="241"/>
      <c r="C182" s="249"/>
      <c r="D182" s="241"/>
      <c r="E182" s="27" t="s">
        <v>295</v>
      </c>
      <c r="F182" s="28" t="s">
        <v>326</v>
      </c>
      <c r="G182" s="107">
        <v>2</v>
      </c>
      <c r="H182" s="107">
        <v>2</v>
      </c>
      <c r="I182" s="107"/>
      <c r="J182" s="27" t="s">
        <v>295</v>
      </c>
      <c r="K182" s="28" t="s">
        <v>326</v>
      </c>
      <c r="L182" s="107">
        <v>2</v>
      </c>
      <c r="M182" s="107">
        <v>2</v>
      </c>
      <c r="N182" s="107"/>
      <c r="O182" s="241"/>
      <c r="P182" s="241"/>
      <c r="Q182" s="241"/>
      <c r="R182" s="241"/>
      <c r="S182" s="241"/>
      <c r="T182" s="241"/>
      <c r="U182" s="241"/>
      <c r="V182" s="241"/>
      <c r="W182" s="241"/>
      <c r="X182" s="241"/>
      <c r="Y182" s="241"/>
      <c r="Z182" s="241"/>
      <c r="AA182" s="241"/>
      <c r="AB182" s="241"/>
    </row>
    <row r="183" spans="1:28" x14ac:dyDescent="0.2">
      <c r="A183" s="241"/>
      <c r="B183" s="241"/>
      <c r="C183" s="249"/>
      <c r="D183" s="241"/>
      <c r="E183" s="27" t="s">
        <v>426</v>
      </c>
      <c r="F183" s="28" t="s">
        <v>326</v>
      </c>
      <c r="G183" s="107">
        <v>2</v>
      </c>
      <c r="H183" s="107">
        <v>2</v>
      </c>
      <c r="I183" s="107"/>
      <c r="J183" s="27" t="s">
        <v>426</v>
      </c>
      <c r="K183" s="28" t="s">
        <v>326</v>
      </c>
      <c r="L183" s="107">
        <v>2</v>
      </c>
      <c r="M183" s="107">
        <v>2</v>
      </c>
      <c r="N183" s="107"/>
      <c r="O183" s="241"/>
      <c r="P183" s="241"/>
      <c r="Q183" s="241"/>
      <c r="R183" s="241"/>
      <c r="S183" s="241"/>
      <c r="T183" s="241"/>
      <c r="U183" s="241"/>
      <c r="V183" s="241"/>
      <c r="W183" s="241"/>
      <c r="X183" s="241"/>
      <c r="Y183" s="241"/>
      <c r="Z183" s="241"/>
      <c r="AA183" s="241"/>
      <c r="AB183" s="241"/>
    </row>
    <row r="184" spans="1:28" x14ac:dyDescent="0.2">
      <c r="A184" s="241"/>
      <c r="B184" s="241"/>
      <c r="C184" s="249"/>
      <c r="D184" s="241"/>
      <c r="E184" s="27" t="s">
        <v>307</v>
      </c>
      <c r="F184" s="28" t="s">
        <v>326</v>
      </c>
      <c r="G184" s="107">
        <v>2</v>
      </c>
      <c r="H184" s="107">
        <v>2</v>
      </c>
      <c r="I184" s="107"/>
      <c r="J184" s="27" t="s">
        <v>307</v>
      </c>
      <c r="K184" s="28" t="s">
        <v>326</v>
      </c>
      <c r="L184" s="107">
        <v>2</v>
      </c>
      <c r="M184" s="107">
        <v>2</v>
      </c>
      <c r="N184" s="107"/>
      <c r="O184" s="241"/>
      <c r="P184" s="241"/>
      <c r="Q184" s="241"/>
      <c r="R184" s="241"/>
      <c r="S184" s="241"/>
      <c r="T184" s="241"/>
      <c r="U184" s="241"/>
      <c r="V184" s="241"/>
      <c r="W184" s="241"/>
      <c r="X184" s="241"/>
      <c r="Y184" s="241"/>
      <c r="Z184" s="241"/>
      <c r="AA184" s="241"/>
      <c r="AB184" s="241"/>
    </row>
    <row r="185" spans="1:28" x14ac:dyDescent="0.2">
      <c r="A185" s="241"/>
      <c r="B185" s="241"/>
      <c r="C185" s="249"/>
      <c r="D185" s="241"/>
      <c r="E185" s="27" t="s">
        <v>302</v>
      </c>
      <c r="F185" s="28" t="s">
        <v>326</v>
      </c>
      <c r="G185" s="107">
        <v>3</v>
      </c>
      <c r="H185" s="107">
        <v>3</v>
      </c>
      <c r="I185" s="107"/>
      <c r="J185" s="27" t="s">
        <v>302</v>
      </c>
      <c r="K185" s="28" t="s">
        <v>326</v>
      </c>
      <c r="L185" s="107">
        <v>3</v>
      </c>
      <c r="M185" s="107">
        <v>3</v>
      </c>
      <c r="N185" s="107"/>
      <c r="O185" s="241"/>
      <c r="P185" s="241"/>
      <c r="Q185" s="241"/>
      <c r="R185" s="241"/>
      <c r="S185" s="241"/>
      <c r="T185" s="241"/>
      <c r="U185" s="241"/>
      <c r="V185" s="241"/>
      <c r="W185" s="241"/>
      <c r="X185" s="241"/>
      <c r="Y185" s="241"/>
      <c r="Z185" s="241"/>
      <c r="AA185" s="241"/>
      <c r="AB185" s="241"/>
    </row>
    <row r="186" spans="1:28" x14ac:dyDescent="0.2">
      <c r="A186" s="241"/>
      <c r="B186" s="241"/>
      <c r="C186" s="249"/>
      <c r="D186" s="241"/>
      <c r="E186" s="27"/>
      <c r="F186" s="108" t="s">
        <v>81</v>
      </c>
      <c r="G186" s="109">
        <v>18</v>
      </c>
      <c r="H186" s="109">
        <v>18</v>
      </c>
      <c r="I186" s="109"/>
      <c r="J186" s="27"/>
      <c r="K186" s="108" t="s">
        <v>81</v>
      </c>
      <c r="L186" s="109">
        <v>18</v>
      </c>
      <c r="M186" s="109">
        <v>18</v>
      </c>
      <c r="N186" s="109"/>
      <c r="O186" s="241"/>
      <c r="P186" s="241"/>
      <c r="Q186" s="241"/>
      <c r="R186" s="241"/>
      <c r="S186" s="241"/>
      <c r="T186" s="241"/>
      <c r="U186" s="241"/>
      <c r="V186" s="241"/>
      <c r="W186" s="241"/>
      <c r="X186" s="241"/>
      <c r="Y186" s="241"/>
      <c r="Z186" s="241"/>
      <c r="AA186" s="241"/>
      <c r="AB186" s="241"/>
    </row>
    <row r="187" spans="1:28" x14ac:dyDescent="0.2">
      <c r="A187" s="242"/>
      <c r="B187" s="242"/>
      <c r="C187" s="250"/>
      <c r="D187" s="242"/>
      <c r="E187" s="27"/>
      <c r="F187" s="108" t="s">
        <v>290</v>
      </c>
      <c r="G187" s="109">
        <v>18</v>
      </c>
      <c r="H187" s="109">
        <v>18</v>
      </c>
      <c r="I187" s="109"/>
      <c r="J187" s="110"/>
      <c r="K187" s="110"/>
      <c r="L187" s="111"/>
      <c r="M187" s="111"/>
      <c r="N187" s="111"/>
      <c r="O187" s="242"/>
      <c r="P187" s="242"/>
      <c r="Q187" s="242"/>
      <c r="R187" s="242"/>
      <c r="S187" s="242"/>
      <c r="T187" s="242"/>
      <c r="U187" s="242"/>
      <c r="V187" s="242"/>
      <c r="W187" s="242"/>
      <c r="X187" s="242"/>
      <c r="Y187" s="242"/>
      <c r="Z187" s="242"/>
      <c r="AA187" s="242"/>
      <c r="AB187" s="242"/>
    </row>
    <row r="188" spans="1:28" x14ac:dyDescent="0.2">
      <c r="A188" s="240">
        <v>39</v>
      </c>
      <c r="B188" s="240"/>
      <c r="C188" s="248" t="s">
        <v>283</v>
      </c>
      <c r="D188" s="240" t="s">
        <v>326</v>
      </c>
      <c r="E188" s="27" t="s">
        <v>332</v>
      </c>
      <c r="F188" s="28" t="s">
        <v>326</v>
      </c>
      <c r="G188" s="107">
        <v>1</v>
      </c>
      <c r="H188" s="107">
        <v>1</v>
      </c>
      <c r="I188" s="107"/>
      <c r="J188" s="27" t="s">
        <v>332</v>
      </c>
      <c r="K188" s="28" t="s">
        <v>326</v>
      </c>
      <c r="L188" s="107">
        <v>1</v>
      </c>
      <c r="M188" s="107">
        <v>1</v>
      </c>
      <c r="N188" s="107"/>
      <c r="O188" s="240" t="s">
        <v>293</v>
      </c>
      <c r="P188" s="240">
        <v>24</v>
      </c>
      <c r="Q188" s="240" t="s">
        <v>257</v>
      </c>
      <c r="R188" s="240" t="s">
        <v>258</v>
      </c>
      <c r="S188" s="240" t="s">
        <v>643</v>
      </c>
      <c r="T188" s="240" t="s">
        <v>461</v>
      </c>
      <c r="U188" s="240" t="s">
        <v>715</v>
      </c>
      <c r="V188" s="240" t="s">
        <v>286</v>
      </c>
      <c r="W188" s="240"/>
      <c r="X188" s="240"/>
      <c r="Y188" s="240"/>
      <c r="Z188" s="240"/>
      <c r="AA188" s="240"/>
      <c r="AB188" s="240"/>
    </row>
    <row r="189" spans="1:28" x14ac:dyDescent="0.2">
      <c r="A189" s="241"/>
      <c r="B189" s="241"/>
      <c r="C189" s="249"/>
      <c r="D189" s="241"/>
      <c r="E189" s="27" t="s">
        <v>261</v>
      </c>
      <c r="F189" s="28" t="s">
        <v>326</v>
      </c>
      <c r="G189" s="107">
        <v>1</v>
      </c>
      <c r="H189" s="107">
        <v>1</v>
      </c>
      <c r="I189" s="107"/>
      <c r="J189" s="27" t="s">
        <v>261</v>
      </c>
      <c r="K189" s="28" t="s">
        <v>326</v>
      </c>
      <c r="L189" s="107">
        <v>1</v>
      </c>
      <c r="M189" s="107">
        <v>1</v>
      </c>
      <c r="N189" s="107"/>
      <c r="O189" s="241"/>
      <c r="P189" s="241"/>
      <c r="Q189" s="241"/>
      <c r="R189" s="241"/>
      <c r="S189" s="241"/>
      <c r="T189" s="241"/>
      <c r="U189" s="241"/>
      <c r="V189" s="241"/>
      <c r="W189" s="241"/>
      <c r="X189" s="241"/>
      <c r="Y189" s="241"/>
      <c r="Z189" s="241"/>
      <c r="AA189" s="241"/>
      <c r="AB189" s="241"/>
    </row>
    <row r="190" spans="1:28" x14ac:dyDescent="0.2">
      <c r="A190" s="241"/>
      <c r="B190" s="241"/>
      <c r="C190" s="249"/>
      <c r="D190" s="241"/>
      <c r="E190" s="27" t="s">
        <v>274</v>
      </c>
      <c r="F190" s="28" t="s">
        <v>326</v>
      </c>
      <c r="G190" s="107">
        <v>2</v>
      </c>
      <c r="H190" s="107">
        <v>2</v>
      </c>
      <c r="I190" s="107"/>
      <c r="J190" s="27" t="s">
        <v>274</v>
      </c>
      <c r="K190" s="28" t="s">
        <v>326</v>
      </c>
      <c r="L190" s="107">
        <v>2</v>
      </c>
      <c r="M190" s="107">
        <v>2</v>
      </c>
      <c r="N190" s="107"/>
      <c r="O190" s="241"/>
      <c r="P190" s="241"/>
      <c r="Q190" s="241"/>
      <c r="R190" s="241"/>
      <c r="S190" s="241"/>
      <c r="T190" s="241"/>
      <c r="U190" s="241"/>
      <c r="V190" s="241"/>
      <c r="W190" s="241"/>
      <c r="X190" s="241"/>
      <c r="Y190" s="241"/>
      <c r="Z190" s="241"/>
      <c r="AA190" s="241"/>
      <c r="AB190" s="241"/>
    </row>
    <row r="191" spans="1:28" x14ac:dyDescent="0.2">
      <c r="A191" s="241"/>
      <c r="B191" s="241"/>
      <c r="C191" s="249"/>
      <c r="D191" s="241"/>
      <c r="E191" s="27" t="s">
        <v>277</v>
      </c>
      <c r="F191" s="28" t="s">
        <v>326</v>
      </c>
      <c r="G191" s="107">
        <v>2</v>
      </c>
      <c r="H191" s="107">
        <v>2</v>
      </c>
      <c r="I191" s="107"/>
      <c r="J191" s="27" t="s">
        <v>277</v>
      </c>
      <c r="K191" s="28" t="s">
        <v>326</v>
      </c>
      <c r="L191" s="107">
        <v>2</v>
      </c>
      <c r="M191" s="107">
        <v>2</v>
      </c>
      <c r="N191" s="107"/>
      <c r="O191" s="241"/>
      <c r="P191" s="241"/>
      <c r="Q191" s="241"/>
      <c r="R191" s="241"/>
      <c r="S191" s="241"/>
      <c r="T191" s="241"/>
      <c r="U191" s="241"/>
      <c r="V191" s="241"/>
      <c r="W191" s="241"/>
      <c r="X191" s="241"/>
      <c r="Y191" s="241"/>
      <c r="Z191" s="241"/>
      <c r="AA191" s="241"/>
      <c r="AB191" s="241"/>
    </row>
    <row r="192" spans="1:28" x14ac:dyDescent="0.2">
      <c r="A192" s="241"/>
      <c r="B192" s="241"/>
      <c r="C192" s="249"/>
      <c r="D192" s="241"/>
      <c r="E192" s="27" t="s">
        <v>278</v>
      </c>
      <c r="F192" s="28" t="s">
        <v>326</v>
      </c>
      <c r="G192" s="107">
        <v>2</v>
      </c>
      <c r="H192" s="107">
        <v>2</v>
      </c>
      <c r="I192" s="107"/>
      <c r="J192" s="27" t="s">
        <v>278</v>
      </c>
      <c r="K192" s="28" t="s">
        <v>326</v>
      </c>
      <c r="L192" s="107">
        <v>2</v>
      </c>
      <c r="M192" s="107">
        <v>2</v>
      </c>
      <c r="N192" s="107"/>
      <c r="O192" s="241"/>
      <c r="P192" s="241"/>
      <c r="Q192" s="241"/>
      <c r="R192" s="241"/>
      <c r="S192" s="241"/>
      <c r="T192" s="241"/>
      <c r="U192" s="241"/>
      <c r="V192" s="241"/>
      <c r="W192" s="241"/>
      <c r="X192" s="241"/>
      <c r="Y192" s="241"/>
      <c r="Z192" s="241"/>
      <c r="AA192" s="241"/>
      <c r="AB192" s="241"/>
    </row>
    <row r="193" spans="1:28" x14ac:dyDescent="0.2">
      <c r="A193" s="241"/>
      <c r="B193" s="241"/>
      <c r="C193" s="249"/>
      <c r="D193" s="241"/>
      <c r="E193" s="27" t="s">
        <v>279</v>
      </c>
      <c r="F193" s="28" t="s">
        <v>326</v>
      </c>
      <c r="G193" s="107">
        <v>2</v>
      </c>
      <c r="H193" s="107">
        <v>2</v>
      </c>
      <c r="I193" s="107"/>
      <c r="J193" s="27" t="s">
        <v>279</v>
      </c>
      <c r="K193" s="28" t="s">
        <v>326</v>
      </c>
      <c r="L193" s="107">
        <v>2</v>
      </c>
      <c r="M193" s="107">
        <v>2</v>
      </c>
      <c r="N193" s="107"/>
      <c r="O193" s="241"/>
      <c r="P193" s="241"/>
      <c r="Q193" s="241"/>
      <c r="R193" s="241"/>
      <c r="S193" s="241"/>
      <c r="T193" s="241"/>
      <c r="U193" s="241"/>
      <c r="V193" s="241"/>
      <c r="W193" s="241"/>
      <c r="X193" s="241"/>
      <c r="Y193" s="241"/>
      <c r="Z193" s="241"/>
      <c r="AA193" s="241"/>
      <c r="AB193" s="241"/>
    </row>
    <row r="194" spans="1:28" x14ac:dyDescent="0.2">
      <c r="A194" s="241"/>
      <c r="B194" s="241"/>
      <c r="C194" s="249"/>
      <c r="D194" s="241"/>
      <c r="E194" s="27" t="s">
        <v>285</v>
      </c>
      <c r="F194" s="28" t="s">
        <v>326</v>
      </c>
      <c r="G194" s="107">
        <v>2</v>
      </c>
      <c r="H194" s="107">
        <v>2</v>
      </c>
      <c r="I194" s="107"/>
      <c r="J194" s="27" t="s">
        <v>285</v>
      </c>
      <c r="K194" s="28" t="s">
        <v>326</v>
      </c>
      <c r="L194" s="107">
        <v>2</v>
      </c>
      <c r="M194" s="107">
        <v>2</v>
      </c>
      <c r="N194" s="107"/>
      <c r="O194" s="241"/>
      <c r="P194" s="241"/>
      <c r="Q194" s="241"/>
      <c r="R194" s="241"/>
      <c r="S194" s="241"/>
      <c r="T194" s="241"/>
      <c r="U194" s="241"/>
      <c r="V194" s="241"/>
      <c r="W194" s="241"/>
      <c r="X194" s="241"/>
      <c r="Y194" s="241"/>
      <c r="Z194" s="241"/>
      <c r="AA194" s="241"/>
      <c r="AB194" s="241"/>
    </row>
    <row r="195" spans="1:28" x14ac:dyDescent="0.2">
      <c r="A195" s="241"/>
      <c r="B195" s="241"/>
      <c r="C195" s="249"/>
      <c r="D195" s="241"/>
      <c r="E195" s="27" t="s">
        <v>310</v>
      </c>
      <c r="F195" s="28" t="s">
        <v>326</v>
      </c>
      <c r="G195" s="107">
        <v>2</v>
      </c>
      <c r="H195" s="107">
        <v>2</v>
      </c>
      <c r="I195" s="107"/>
      <c r="J195" s="27" t="s">
        <v>310</v>
      </c>
      <c r="K195" s="28" t="s">
        <v>326</v>
      </c>
      <c r="L195" s="107">
        <v>2</v>
      </c>
      <c r="M195" s="107">
        <v>2</v>
      </c>
      <c r="N195" s="107"/>
      <c r="O195" s="241"/>
      <c r="P195" s="241"/>
      <c r="Q195" s="241"/>
      <c r="R195" s="241"/>
      <c r="S195" s="241"/>
      <c r="T195" s="241"/>
      <c r="U195" s="241"/>
      <c r="V195" s="241"/>
      <c r="W195" s="241"/>
      <c r="X195" s="241"/>
      <c r="Y195" s="241"/>
      <c r="Z195" s="241"/>
      <c r="AA195" s="241"/>
      <c r="AB195" s="241"/>
    </row>
    <row r="196" spans="1:28" x14ac:dyDescent="0.2">
      <c r="A196" s="241"/>
      <c r="B196" s="241"/>
      <c r="C196" s="249"/>
      <c r="D196" s="241"/>
      <c r="E196" s="27" t="s">
        <v>299</v>
      </c>
      <c r="F196" s="28" t="s">
        <v>326</v>
      </c>
      <c r="G196" s="107">
        <v>2</v>
      </c>
      <c r="H196" s="107">
        <v>2</v>
      </c>
      <c r="I196" s="107"/>
      <c r="J196" s="27" t="s">
        <v>299</v>
      </c>
      <c r="K196" s="28" t="s">
        <v>326</v>
      </c>
      <c r="L196" s="107">
        <v>2</v>
      </c>
      <c r="M196" s="107">
        <v>2</v>
      </c>
      <c r="N196" s="107"/>
      <c r="O196" s="241"/>
      <c r="P196" s="241"/>
      <c r="Q196" s="241"/>
      <c r="R196" s="241"/>
      <c r="S196" s="241"/>
      <c r="T196" s="241"/>
      <c r="U196" s="241"/>
      <c r="V196" s="241"/>
      <c r="W196" s="241"/>
      <c r="X196" s="241"/>
      <c r="Y196" s="241"/>
      <c r="Z196" s="241"/>
      <c r="AA196" s="241"/>
      <c r="AB196" s="241"/>
    </row>
    <row r="197" spans="1:28" x14ac:dyDescent="0.2">
      <c r="A197" s="241"/>
      <c r="B197" s="241"/>
      <c r="C197" s="249"/>
      <c r="D197" s="241"/>
      <c r="E197" s="27"/>
      <c r="F197" s="108" t="s">
        <v>81</v>
      </c>
      <c r="G197" s="109">
        <v>16</v>
      </c>
      <c r="H197" s="109">
        <v>16</v>
      </c>
      <c r="I197" s="109"/>
      <c r="J197" s="27"/>
      <c r="K197" s="108" t="s">
        <v>81</v>
      </c>
      <c r="L197" s="109">
        <v>16</v>
      </c>
      <c r="M197" s="109">
        <v>16</v>
      </c>
      <c r="N197" s="109"/>
      <c r="O197" s="241"/>
      <c r="P197" s="241"/>
      <c r="Q197" s="241"/>
      <c r="R197" s="241"/>
      <c r="S197" s="241"/>
      <c r="T197" s="241"/>
      <c r="U197" s="241"/>
      <c r="V197" s="241"/>
      <c r="W197" s="241"/>
      <c r="X197" s="241"/>
      <c r="Y197" s="241"/>
      <c r="Z197" s="241"/>
      <c r="AA197" s="241"/>
      <c r="AB197" s="241"/>
    </row>
    <row r="198" spans="1:28" x14ac:dyDescent="0.2">
      <c r="A198" s="242"/>
      <c r="B198" s="242"/>
      <c r="C198" s="250"/>
      <c r="D198" s="242"/>
      <c r="E198" s="27"/>
      <c r="F198" s="108" t="s">
        <v>290</v>
      </c>
      <c r="G198" s="109">
        <v>16</v>
      </c>
      <c r="H198" s="109">
        <v>16</v>
      </c>
      <c r="I198" s="109"/>
      <c r="J198" s="110"/>
      <c r="K198" s="110"/>
      <c r="L198" s="111"/>
      <c r="M198" s="111"/>
      <c r="N198" s="111"/>
      <c r="O198" s="242"/>
      <c r="P198" s="242"/>
      <c r="Q198" s="242"/>
      <c r="R198" s="242"/>
      <c r="S198" s="242"/>
      <c r="T198" s="242"/>
      <c r="U198" s="242"/>
      <c r="V198" s="242"/>
      <c r="W198" s="242"/>
      <c r="X198" s="242"/>
      <c r="Y198" s="242"/>
      <c r="Z198" s="242"/>
      <c r="AA198" s="242"/>
      <c r="AB198" s="242"/>
    </row>
    <row r="199" spans="1:28" x14ac:dyDescent="0.2">
      <c r="A199" s="251">
        <v>40</v>
      </c>
      <c r="B199" s="241"/>
      <c r="C199" s="241" t="s">
        <v>283</v>
      </c>
      <c r="D199" s="241" t="s">
        <v>326</v>
      </c>
      <c r="E199" s="27" t="s">
        <v>268</v>
      </c>
      <c r="F199" s="28" t="s">
        <v>326</v>
      </c>
      <c r="G199" s="107">
        <v>1</v>
      </c>
      <c r="H199" s="107">
        <v>1</v>
      </c>
      <c r="I199" s="107"/>
      <c r="J199" s="27" t="s">
        <v>268</v>
      </c>
      <c r="K199" s="28" t="s">
        <v>326</v>
      </c>
      <c r="L199" s="107">
        <v>1</v>
      </c>
      <c r="M199" s="107">
        <v>1</v>
      </c>
      <c r="N199" s="107"/>
      <c r="O199" s="240"/>
      <c r="P199" s="240"/>
      <c r="Q199" s="240" t="s">
        <v>347</v>
      </c>
      <c r="R199" s="240"/>
      <c r="S199" s="240"/>
      <c r="T199" s="240"/>
      <c r="U199" s="240"/>
      <c r="V199" s="240"/>
      <c r="W199" s="240" t="s">
        <v>328</v>
      </c>
      <c r="X199" s="240" t="s">
        <v>265</v>
      </c>
      <c r="Y199" s="240" t="s">
        <v>434</v>
      </c>
      <c r="Z199" s="240"/>
      <c r="AA199" s="240"/>
      <c r="AB199" s="240" t="s">
        <v>464</v>
      </c>
    </row>
    <row r="200" spans="1:28" x14ac:dyDescent="0.2">
      <c r="A200" s="251"/>
      <c r="B200" s="241"/>
      <c r="C200" s="241"/>
      <c r="D200" s="241"/>
      <c r="E200" s="27" t="s">
        <v>305</v>
      </c>
      <c r="F200" s="28" t="s">
        <v>326</v>
      </c>
      <c r="G200" s="107">
        <v>3</v>
      </c>
      <c r="H200" s="107">
        <v>3</v>
      </c>
      <c r="I200" s="107"/>
      <c r="J200" s="27" t="s">
        <v>305</v>
      </c>
      <c r="K200" s="28" t="s">
        <v>326</v>
      </c>
      <c r="L200" s="107">
        <v>3</v>
      </c>
      <c r="M200" s="107">
        <v>3</v>
      </c>
      <c r="N200" s="107"/>
      <c r="O200" s="241"/>
      <c r="P200" s="241"/>
      <c r="Q200" s="241"/>
      <c r="R200" s="241"/>
      <c r="S200" s="241"/>
      <c r="T200" s="241"/>
      <c r="U200" s="241"/>
      <c r="V200" s="241"/>
      <c r="W200" s="241"/>
      <c r="X200" s="241"/>
      <c r="Y200" s="241"/>
      <c r="Z200" s="241"/>
      <c r="AA200" s="241"/>
      <c r="AB200" s="241"/>
    </row>
    <row r="201" spans="1:28" x14ac:dyDescent="0.2">
      <c r="A201" s="251"/>
      <c r="B201" s="241"/>
      <c r="C201" s="241"/>
      <c r="D201" s="241"/>
      <c r="E201" s="27" t="s">
        <v>315</v>
      </c>
      <c r="F201" s="28" t="s">
        <v>326</v>
      </c>
      <c r="G201" s="107">
        <v>2</v>
      </c>
      <c r="H201" s="107">
        <v>2</v>
      </c>
      <c r="I201" s="107"/>
      <c r="J201" s="27" t="s">
        <v>315</v>
      </c>
      <c r="K201" s="28" t="s">
        <v>326</v>
      </c>
      <c r="L201" s="107">
        <v>2</v>
      </c>
      <c r="M201" s="107">
        <v>2</v>
      </c>
      <c r="N201" s="107"/>
      <c r="O201" s="241"/>
      <c r="P201" s="241"/>
      <c r="Q201" s="241"/>
      <c r="R201" s="241"/>
      <c r="S201" s="241"/>
      <c r="T201" s="241"/>
      <c r="U201" s="241"/>
      <c r="V201" s="241"/>
      <c r="W201" s="241"/>
      <c r="X201" s="241"/>
      <c r="Y201" s="241"/>
      <c r="Z201" s="241"/>
      <c r="AA201" s="241"/>
      <c r="AB201" s="241"/>
    </row>
    <row r="202" spans="1:28" ht="21.75" customHeight="1" x14ac:dyDescent="0.2">
      <c r="A202" s="251"/>
      <c r="B202" s="241"/>
      <c r="C202" s="241"/>
      <c r="D202" s="241"/>
      <c r="E202" s="27" t="s">
        <v>462</v>
      </c>
      <c r="F202" s="28" t="s">
        <v>326</v>
      </c>
      <c r="G202" s="107">
        <v>1</v>
      </c>
      <c r="H202" s="107">
        <v>1</v>
      </c>
      <c r="I202" s="107"/>
      <c r="J202" s="27" t="s">
        <v>462</v>
      </c>
      <c r="K202" s="28" t="s">
        <v>326</v>
      </c>
      <c r="L202" s="107">
        <v>1</v>
      </c>
      <c r="M202" s="107">
        <v>1</v>
      </c>
      <c r="N202" s="107"/>
      <c r="O202" s="129" t="s">
        <v>432</v>
      </c>
      <c r="P202" s="151">
        <v>10</v>
      </c>
      <c r="Q202" s="240" t="s">
        <v>438</v>
      </c>
      <c r="R202" s="256"/>
      <c r="S202" s="240"/>
      <c r="T202" s="256"/>
      <c r="U202" s="256"/>
      <c r="V202" s="256"/>
      <c r="W202" s="256"/>
      <c r="X202" s="240"/>
      <c r="Y202" s="256"/>
      <c r="Z202" s="256"/>
      <c r="AA202" s="256"/>
      <c r="AB202" s="256"/>
    </row>
    <row r="203" spans="1:28" ht="21.75" customHeight="1" x14ac:dyDescent="0.2">
      <c r="A203" s="251"/>
      <c r="B203" s="241"/>
      <c r="C203" s="241"/>
      <c r="D203" s="241"/>
      <c r="E203" s="27" t="s">
        <v>463</v>
      </c>
      <c r="F203" s="28" t="s">
        <v>326</v>
      </c>
      <c r="G203" s="107">
        <v>1</v>
      </c>
      <c r="H203" s="107">
        <v>1</v>
      </c>
      <c r="I203" s="107"/>
      <c r="J203" s="27" t="s">
        <v>463</v>
      </c>
      <c r="K203" s="28" t="s">
        <v>326</v>
      </c>
      <c r="L203" s="107">
        <v>1</v>
      </c>
      <c r="M203" s="107">
        <v>1</v>
      </c>
      <c r="N203" s="107"/>
      <c r="O203" s="130" t="s">
        <v>429</v>
      </c>
      <c r="P203" s="139">
        <v>6</v>
      </c>
      <c r="Q203" s="241"/>
      <c r="R203" s="256"/>
      <c r="S203" s="241"/>
      <c r="T203" s="256"/>
      <c r="U203" s="256"/>
      <c r="V203" s="256"/>
      <c r="W203" s="256"/>
      <c r="X203" s="241"/>
      <c r="Y203" s="256"/>
      <c r="Z203" s="256"/>
      <c r="AA203" s="256"/>
      <c r="AB203" s="256"/>
    </row>
    <row r="204" spans="1:28" ht="21.75" customHeight="1" x14ac:dyDescent="0.2">
      <c r="A204" s="251"/>
      <c r="B204" s="241"/>
      <c r="C204" s="241"/>
      <c r="D204" s="241"/>
      <c r="E204" s="27" t="s">
        <v>263</v>
      </c>
      <c r="F204" s="28" t="s">
        <v>326</v>
      </c>
      <c r="G204" s="107">
        <v>1</v>
      </c>
      <c r="H204" s="107">
        <v>1</v>
      </c>
      <c r="I204" s="107"/>
      <c r="J204" s="27" t="s">
        <v>263</v>
      </c>
      <c r="K204" s="28" t="s">
        <v>326</v>
      </c>
      <c r="L204" s="107">
        <v>1</v>
      </c>
      <c r="M204" s="107">
        <v>1</v>
      </c>
      <c r="N204" s="107"/>
      <c r="O204" s="130" t="s">
        <v>430</v>
      </c>
      <c r="P204" s="139">
        <v>2</v>
      </c>
      <c r="Q204" s="241"/>
      <c r="R204" s="256"/>
      <c r="S204" s="241"/>
      <c r="T204" s="256"/>
      <c r="U204" s="256"/>
      <c r="V204" s="256"/>
      <c r="W204" s="256"/>
      <c r="X204" s="241"/>
      <c r="Y204" s="256"/>
      <c r="Z204" s="256"/>
      <c r="AA204" s="256"/>
      <c r="AB204" s="256"/>
    </row>
    <row r="205" spans="1:28" ht="21.75" customHeight="1" x14ac:dyDescent="0.2">
      <c r="A205" s="251"/>
      <c r="B205" s="241"/>
      <c r="C205" s="241"/>
      <c r="D205" s="241"/>
      <c r="E205" s="27" t="s">
        <v>422</v>
      </c>
      <c r="F205" s="28" t="s">
        <v>326</v>
      </c>
      <c r="G205" s="107">
        <v>2</v>
      </c>
      <c r="H205" s="107">
        <v>2</v>
      </c>
      <c r="I205" s="107"/>
      <c r="J205" s="27" t="s">
        <v>422</v>
      </c>
      <c r="K205" s="28" t="s">
        <v>326</v>
      </c>
      <c r="L205" s="107">
        <v>2</v>
      </c>
      <c r="M205" s="107">
        <v>2</v>
      </c>
      <c r="N205" s="107"/>
      <c r="O205" s="279" t="s">
        <v>431</v>
      </c>
      <c r="P205" s="251">
        <v>4</v>
      </c>
      <c r="Q205" s="241"/>
      <c r="R205" s="256"/>
      <c r="S205" s="241"/>
      <c r="T205" s="256"/>
      <c r="U205" s="256"/>
      <c r="V205" s="256"/>
      <c r="W205" s="256"/>
      <c r="X205" s="241"/>
      <c r="Y205" s="256"/>
      <c r="Z205" s="256"/>
      <c r="AA205" s="256"/>
      <c r="AB205" s="256"/>
    </row>
    <row r="206" spans="1:28" ht="21.75" customHeight="1" x14ac:dyDescent="0.2">
      <c r="A206" s="251"/>
      <c r="B206" s="241"/>
      <c r="C206" s="241"/>
      <c r="D206" s="241"/>
      <c r="E206" s="27" t="s">
        <v>311</v>
      </c>
      <c r="F206" s="28" t="s">
        <v>326</v>
      </c>
      <c r="G206" s="107">
        <v>2</v>
      </c>
      <c r="H206" s="107">
        <v>2</v>
      </c>
      <c r="I206" s="107"/>
      <c r="J206" s="27" t="s">
        <v>311</v>
      </c>
      <c r="K206" s="28" t="s">
        <v>326</v>
      </c>
      <c r="L206" s="107">
        <v>2</v>
      </c>
      <c r="M206" s="107">
        <v>2</v>
      </c>
      <c r="N206" s="107"/>
      <c r="O206" s="279"/>
      <c r="P206" s="251"/>
      <c r="Q206" s="241"/>
      <c r="R206" s="256"/>
      <c r="S206" s="241"/>
      <c r="T206" s="256"/>
      <c r="U206" s="256"/>
      <c r="V206" s="256"/>
      <c r="W206" s="256"/>
      <c r="X206" s="241"/>
      <c r="Y206" s="256"/>
      <c r="Z206" s="256"/>
      <c r="AA206" s="256"/>
      <c r="AB206" s="256"/>
    </row>
    <row r="207" spans="1:28" ht="21.75" customHeight="1" x14ac:dyDescent="0.2">
      <c r="A207" s="251"/>
      <c r="B207" s="241"/>
      <c r="C207" s="241"/>
      <c r="D207" s="241"/>
      <c r="E207" s="27" t="s">
        <v>312</v>
      </c>
      <c r="F207" s="28" t="s">
        <v>326</v>
      </c>
      <c r="G207" s="107">
        <v>2</v>
      </c>
      <c r="H207" s="107">
        <v>2</v>
      </c>
      <c r="I207" s="107"/>
      <c r="J207" s="27" t="s">
        <v>312</v>
      </c>
      <c r="K207" s="28" t="s">
        <v>326</v>
      </c>
      <c r="L207" s="107">
        <v>2</v>
      </c>
      <c r="M207" s="107">
        <v>2</v>
      </c>
      <c r="N207" s="107"/>
      <c r="O207" s="279"/>
      <c r="P207" s="251"/>
      <c r="Q207" s="241"/>
      <c r="R207" s="256"/>
      <c r="S207" s="241"/>
      <c r="T207" s="256"/>
      <c r="U207" s="256"/>
      <c r="V207" s="256"/>
      <c r="W207" s="256"/>
      <c r="X207" s="241"/>
      <c r="Y207" s="256"/>
      <c r="Z207" s="256"/>
      <c r="AA207" s="256"/>
      <c r="AB207" s="256"/>
    </row>
    <row r="208" spans="1:28" ht="30.75" customHeight="1" x14ac:dyDescent="0.2">
      <c r="A208" s="251"/>
      <c r="B208" s="241"/>
      <c r="C208" s="241"/>
      <c r="D208" s="241"/>
      <c r="E208" s="27" t="s">
        <v>436</v>
      </c>
      <c r="F208" s="28" t="s">
        <v>326</v>
      </c>
      <c r="G208" s="107">
        <v>3</v>
      </c>
      <c r="H208" s="107">
        <v>3</v>
      </c>
      <c r="I208" s="107"/>
      <c r="J208" s="27" t="s">
        <v>436</v>
      </c>
      <c r="K208" s="28" t="s">
        <v>326</v>
      </c>
      <c r="L208" s="107">
        <v>3</v>
      </c>
      <c r="M208" s="107">
        <v>3</v>
      </c>
      <c r="N208" s="107"/>
      <c r="O208" s="280"/>
      <c r="P208" s="281"/>
      <c r="Q208" s="241"/>
      <c r="R208" s="256"/>
      <c r="S208" s="241"/>
      <c r="T208" s="256"/>
      <c r="U208" s="256"/>
      <c r="V208" s="256"/>
      <c r="W208" s="256"/>
      <c r="X208" s="241"/>
      <c r="Y208" s="256"/>
      <c r="Z208" s="256"/>
      <c r="AA208" s="256"/>
      <c r="AB208" s="256"/>
    </row>
    <row r="209" spans="1:28" x14ac:dyDescent="0.2">
      <c r="A209" s="251"/>
      <c r="B209" s="241"/>
      <c r="C209" s="241"/>
      <c r="D209" s="241"/>
      <c r="E209" s="27"/>
      <c r="F209" s="108" t="s">
        <v>81</v>
      </c>
      <c r="G209" s="109">
        <v>18</v>
      </c>
      <c r="H209" s="109">
        <v>18</v>
      </c>
      <c r="I209" s="109"/>
      <c r="J209" s="27"/>
      <c r="K209" s="108" t="s">
        <v>81</v>
      </c>
      <c r="L209" s="109">
        <v>18</v>
      </c>
      <c r="M209" s="109">
        <v>18</v>
      </c>
      <c r="N209" s="109"/>
      <c r="O209" s="5" t="s">
        <v>81</v>
      </c>
      <c r="P209" s="5">
        <v>22</v>
      </c>
      <c r="Q209" s="241"/>
      <c r="R209" s="256"/>
      <c r="S209" s="241"/>
      <c r="T209" s="256"/>
      <c r="U209" s="256"/>
      <c r="V209" s="256"/>
      <c r="W209" s="256"/>
      <c r="X209" s="241"/>
      <c r="Y209" s="256"/>
      <c r="Z209" s="256"/>
      <c r="AA209" s="256"/>
      <c r="AB209" s="256"/>
    </row>
    <row r="210" spans="1:28" x14ac:dyDescent="0.2">
      <c r="A210" s="251"/>
      <c r="B210" s="241"/>
      <c r="C210" s="241"/>
      <c r="D210" s="241"/>
      <c r="E210" s="27"/>
      <c r="F210" s="108" t="s">
        <v>290</v>
      </c>
      <c r="G210" s="109">
        <v>18</v>
      </c>
      <c r="H210" s="109">
        <v>18</v>
      </c>
      <c r="I210" s="109"/>
      <c r="J210" s="110"/>
      <c r="K210" s="110"/>
      <c r="L210" s="111"/>
      <c r="M210" s="111"/>
      <c r="N210" s="111"/>
      <c r="O210" s="32"/>
      <c r="P210" s="32"/>
      <c r="Q210" s="242"/>
      <c r="R210" s="256"/>
      <c r="S210" s="242"/>
      <c r="T210" s="256"/>
      <c r="U210" s="256"/>
      <c r="V210" s="256"/>
      <c r="W210" s="256"/>
      <c r="X210" s="241"/>
      <c r="Y210" s="256"/>
      <c r="Z210" s="256"/>
      <c r="AA210" s="256"/>
      <c r="AB210" s="256"/>
    </row>
    <row r="211" spans="1:28" x14ac:dyDescent="0.2">
      <c r="A211" s="256">
        <v>41</v>
      </c>
      <c r="B211" s="256"/>
      <c r="C211" s="256" t="s">
        <v>291</v>
      </c>
      <c r="D211" s="256" t="s">
        <v>336</v>
      </c>
      <c r="E211" s="27" t="s">
        <v>275</v>
      </c>
      <c r="F211" s="28" t="s">
        <v>336</v>
      </c>
      <c r="G211" s="107">
        <v>1</v>
      </c>
      <c r="H211" s="107"/>
      <c r="I211" s="107">
        <v>1</v>
      </c>
      <c r="J211" s="27" t="s">
        <v>275</v>
      </c>
      <c r="K211" s="28" t="s">
        <v>336</v>
      </c>
      <c r="L211" s="107">
        <v>1</v>
      </c>
      <c r="M211" s="107"/>
      <c r="N211" s="107">
        <v>1</v>
      </c>
      <c r="O211" s="241" t="s">
        <v>465</v>
      </c>
      <c r="P211" s="241">
        <v>22</v>
      </c>
      <c r="Q211" s="241" t="s">
        <v>257</v>
      </c>
      <c r="R211" s="241" t="s">
        <v>258</v>
      </c>
      <c r="S211" s="241" t="s">
        <v>644</v>
      </c>
      <c r="T211" s="241" t="s">
        <v>466</v>
      </c>
      <c r="U211" s="241" t="s">
        <v>716</v>
      </c>
      <c r="V211" s="256" t="s">
        <v>286</v>
      </c>
      <c r="W211" s="241"/>
      <c r="X211" s="256"/>
      <c r="Y211" s="240"/>
      <c r="Z211" s="240"/>
      <c r="AA211" s="240"/>
      <c r="AB211" s="240"/>
    </row>
    <row r="212" spans="1:28" x14ac:dyDescent="0.2">
      <c r="A212" s="256"/>
      <c r="B212" s="256"/>
      <c r="C212" s="256"/>
      <c r="D212" s="256"/>
      <c r="E212" s="27" t="s">
        <v>277</v>
      </c>
      <c r="F212" s="28" t="s">
        <v>336</v>
      </c>
      <c r="G212" s="107">
        <v>1</v>
      </c>
      <c r="H212" s="107"/>
      <c r="I212" s="107">
        <v>1</v>
      </c>
      <c r="J212" s="27" t="s">
        <v>277</v>
      </c>
      <c r="K212" s="28" t="s">
        <v>336</v>
      </c>
      <c r="L212" s="107">
        <v>1</v>
      </c>
      <c r="M212" s="107"/>
      <c r="N212" s="107">
        <v>1</v>
      </c>
      <c r="O212" s="241"/>
      <c r="P212" s="241"/>
      <c r="Q212" s="241"/>
      <c r="R212" s="241"/>
      <c r="S212" s="241"/>
      <c r="T212" s="241"/>
      <c r="U212" s="241"/>
      <c r="V212" s="256"/>
      <c r="W212" s="241"/>
      <c r="X212" s="256"/>
      <c r="Y212" s="241"/>
      <c r="Z212" s="241"/>
      <c r="AA212" s="241"/>
      <c r="AB212" s="241"/>
    </row>
    <row r="213" spans="1:28" x14ac:dyDescent="0.2">
      <c r="A213" s="256"/>
      <c r="B213" s="256"/>
      <c r="C213" s="256"/>
      <c r="D213" s="256"/>
      <c r="E213" s="27" t="s">
        <v>278</v>
      </c>
      <c r="F213" s="28" t="s">
        <v>336</v>
      </c>
      <c r="G213" s="107">
        <v>1</v>
      </c>
      <c r="H213" s="107"/>
      <c r="I213" s="107">
        <v>1</v>
      </c>
      <c r="J213" s="27" t="s">
        <v>278</v>
      </c>
      <c r="K213" s="28" t="s">
        <v>336</v>
      </c>
      <c r="L213" s="107">
        <v>1</v>
      </c>
      <c r="M213" s="107"/>
      <c r="N213" s="107">
        <v>1</v>
      </c>
      <c r="O213" s="241"/>
      <c r="P213" s="241"/>
      <c r="Q213" s="241"/>
      <c r="R213" s="241"/>
      <c r="S213" s="241"/>
      <c r="T213" s="241"/>
      <c r="U213" s="241"/>
      <c r="V213" s="256"/>
      <c r="W213" s="241"/>
      <c r="X213" s="256"/>
      <c r="Y213" s="241"/>
      <c r="Z213" s="241"/>
      <c r="AA213" s="241"/>
      <c r="AB213" s="241"/>
    </row>
    <row r="214" spans="1:28" x14ac:dyDescent="0.2">
      <c r="A214" s="256"/>
      <c r="B214" s="256"/>
      <c r="C214" s="256"/>
      <c r="D214" s="256"/>
      <c r="E214" s="27" t="s">
        <v>279</v>
      </c>
      <c r="F214" s="28" t="s">
        <v>336</v>
      </c>
      <c r="G214" s="107">
        <v>1</v>
      </c>
      <c r="H214" s="107"/>
      <c r="I214" s="107">
        <v>1</v>
      </c>
      <c r="J214" s="27" t="s">
        <v>279</v>
      </c>
      <c r="K214" s="28" t="s">
        <v>336</v>
      </c>
      <c r="L214" s="107">
        <v>1</v>
      </c>
      <c r="M214" s="107"/>
      <c r="N214" s="107">
        <v>1</v>
      </c>
      <c r="O214" s="241"/>
      <c r="P214" s="241"/>
      <c r="Q214" s="241"/>
      <c r="R214" s="241"/>
      <c r="S214" s="241"/>
      <c r="T214" s="241"/>
      <c r="U214" s="241"/>
      <c r="V214" s="256"/>
      <c r="W214" s="241"/>
      <c r="X214" s="256"/>
      <c r="Y214" s="241"/>
      <c r="Z214" s="241"/>
      <c r="AA214" s="241"/>
      <c r="AB214" s="241"/>
    </row>
    <row r="215" spans="1:28" x14ac:dyDescent="0.2">
      <c r="A215" s="256"/>
      <c r="B215" s="256"/>
      <c r="C215" s="256"/>
      <c r="D215" s="256"/>
      <c r="E215" s="27" t="s">
        <v>280</v>
      </c>
      <c r="F215" s="28" t="s">
        <v>336</v>
      </c>
      <c r="G215" s="107">
        <v>1</v>
      </c>
      <c r="H215" s="107"/>
      <c r="I215" s="107">
        <v>1</v>
      </c>
      <c r="J215" s="27" t="s">
        <v>280</v>
      </c>
      <c r="K215" s="28" t="s">
        <v>336</v>
      </c>
      <c r="L215" s="107">
        <v>1</v>
      </c>
      <c r="M215" s="107"/>
      <c r="N215" s="107">
        <v>1</v>
      </c>
      <c r="O215" s="241"/>
      <c r="P215" s="241"/>
      <c r="Q215" s="241"/>
      <c r="R215" s="241"/>
      <c r="S215" s="241"/>
      <c r="T215" s="241"/>
      <c r="U215" s="241"/>
      <c r="V215" s="256"/>
      <c r="W215" s="241"/>
      <c r="X215" s="256"/>
      <c r="Y215" s="241"/>
      <c r="Z215" s="241"/>
      <c r="AA215" s="241"/>
      <c r="AB215" s="241"/>
    </row>
    <row r="216" spans="1:28" x14ac:dyDescent="0.2">
      <c r="A216" s="256"/>
      <c r="B216" s="256"/>
      <c r="C216" s="256"/>
      <c r="D216" s="256"/>
      <c r="E216" s="27" t="s">
        <v>292</v>
      </c>
      <c r="F216" s="28" t="s">
        <v>336</v>
      </c>
      <c r="G216" s="107">
        <v>2</v>
      </c>
      <c r="H216" s="107">
        <v>2</v>
      </c>
      <c r="I216" s="107"/>
      <c r="J216" s="27" t="s">
        <v>292</v>
      </c>
      <c r="K216" s="28" t="s">
        <v>336</v>
      </c>
      <c r="L216" s="107">
        <v>2</v>
      </c>
      <c r="M216" s="107">
        <v>2</v>
      </c>
      <c r="N216" s="107"/>
      <c r="O216" s="241"/>
      <c r="P216" s="241"/>
      <c r="Q216" s="241"/>
      <c r="R216" s="241"/>
      <c r="S216" s="241"/>
      <c r="T216" s="241"/>
      <c r="U216" s="241"/>
      <c r="V216" s="256"/>
      <c r="W216" s="241"/>
      <c r="X216" s="256"/>
      <c r="Y216" s="241"/>
      <c r="Z216" s="241"/>
      <c r="AA216" s="241"/>
      <c r="AB216" s="241"/>
    </row>
    <row r="217" spans="1:28" x14ac:dyDescent="0.2">
      <c r="A217" s="256"/>
      <c r="B217" s="256"/>
      <c r="C217" s="256"/>
      <c r="D217" s="256"/>
      <c r="E217" s="27" t="s">
        <v>297</v>
      </c>
      <c r="F217" s="28" t="s">
        <v>336</v>
      </c>
      <c r="G217" s="107">
        <v>2</v>
      </c>
      <c r="H217" s="107">
        <v>2</v>
      </c>
      <c r="I217" s="107"/>
      <c r="J217" s="27" t="s">
        <v>297</v>
      </c>
      <c r="K217" s="28" t="s">
        <v>336</v>
      </c>
      <c r="L217" s="107">
        <v>2</v>
      </c>
      <c r="M217" s="107">
        <v>2</v>
      </c>
      <c r="N217" s="107"/>
      <c r="O217" s="241"/>
      <c r="P217" s="241"/>
      <c r="Q217" s="241"/>
      <c r="R217" s="241"/>
      <c r="S217" s="241"/>
      <c r="T217" s="241"/>
      <c r="U217" s="241"/>
      <c r="V217" s="256"/>
      <c r="W217" s="241"/>
      <c r="X217" s="256"/>
      <c r="Y217" s="241"/>
      <c r="Z217" s="241"/>
      <c r="AA217" s="241"/>
      <c r="AB217" s="241"/>
    </row>
    <row r="218" spans="1:28" x14ac:dyDescent="0.2">
      <c r="A218" s="256"/>
      <c r="B218" s="256"/>
      <c r="C218" s="256"/>
      <c r="D218" s="256"/>
      <c r="E218" s="27" t="s">
        <v>287</v>
      </c>
      <c r="F218" s="28" t="s">
        <v>336</v>
      </c>
      <c r="G218" s="107">
        <v>2</v>
      </c>
      <c r="H218" s="107">
        <v>2</v>
      </c>
      <c r="I218" s="107"/>
      <c r="J218" s="27" t="s">
        <v>287</v>
      </c>
      <c r="K218" s="28" t="s">
        <v>336</v>
      </c>
      <c r="L218" s="107">
        <v>2</v>
      </c>
      <c r="M218" s="107">
        <v>2</v>
      </c>
      <c r="N218" s="107"/>
      <c r="O218" s="241"/>
      <c r="P218" s="241"/>
      <c r="Q218" s="241"/>
      <c r="R218" s="241"/>
      <c r="S218" s="241"/>
      <c r="T218" s="241"/>
      <c r="U218" s="241"/>
      <c r="V218" s="256"/>
      <c r="W218" s="241"/>
      <c r="X218" s="256"/>
      <c r="Y218" s="241"/>
      <c r="Z218" s="241"/>
      <c r="AA218" s="241"/>
      <c r="AB218" s="241"/>
    </row>
    <row r="219" spans="1:28" x14ac:dyDescent="0.2">
      <c r="A219" s="256"/>
      <c r="B219" s="256"/>
      <c r="C219" s="256"/>
      <c r="D219" s="256"/>
      <c r="E219" s="27" t="s">
        <v>288</v>
      </c>
      <c r="F219" s="28" t="s">
        <v>336</v>
      </c>
      <c r="G219" s="107">
        <v>2</v>
      </c>
      <c r="H219" s="107">
        <v>2</v>
      </c>
      <c r="I219" s="107"/>
      <c r="J219" s="27" t="s">
        <v>288</v>
      </c>
      <c r="K219" s="28" t="s">
        <v>336</v>
      </c>
      <c r="L219" s="107">
        <v>2</v>
      </c>
      <c r="M219" s="107">
        <v>2</v>
      </c>
      <c r="N219" s="107"/>
      <c r="O219" s="241"/>
      <c r="P219" s="241"/>
      <c r="Q219" s="241"/>
      <c r="R219" s="241"/>
      <c r="S219" s="241"/>
      <c r="T219" s="241"/>
      <c r="U219" s="241"/>
      <c r="V219" s="256"/>
      <c r="W219" s="241"/>
      <c r="X219" s="256"/>
      <c r="Y219" s="241"/>
      <c r="Z219" s="241"/>
      <c r="AA219" s="241"/>
      <c r="AB219" s="241"/>
    </row>
    <row r="220" spans="1:28" x14ac:dyDescent="0.2">
      <c r="A220" s="256"/>
      <c r="B220" s="256"/>
      <c r="C220" s="256"/>
      <c r="D220" s="256"/>
      <c r="E220" s="27" t="s">
        <v>307</v>
      </c>
      <c r="F220" s="28" t="s">
        <v>336</v>
      </c>
      <c r="G220" s="107">
        <v>3</v>
      </c>
      <c r="H220" s="107">
        <v>2</v>
      </c>
      <c r="I220" s="107">
        <v>1</v>
      </c>
      <c r="J220" s="27" t="s">
        <v>307</v>
      </c>
      <c r="K220" s="28" t="s">
        <v>336</v>
      </c>
      <c r="L220" s="107">
        <v>3</v>
      </c>
      <c r="M220" s="107">
        <v>2</v>
      </c>
      <c r="N220" s="107">
        <v>1</v>
      </c>
      <c r="O220" s="241"/>
      <c r="P220" s="241"/>
      <c r="Q220" s="241"/>
      <c r="R220" s="241"/>
      <c r="S220" s="241"/>
      <c r="T220" s="241"/>
      <c r="U220" s="241"/>
      <c r="V220" s="256"/>
      <c r="W220" s="241"/>
      <c r="X220" s="256"/>
      <c r="Y220" s="241"/>
      <c r="Z220" s="241"/>
      <c r="AA220" s="241"/>
      <c r="AB220" s="241"/>
    </row>
    <row r="221" spans="1:28" x14ac:dyDescent="0.2">
      <c r="A221" s="256"/>
      <c r="B221" s="256"/>
      <c r="C221" s="256"/>
      <c r="D221" s="256"/>
      <c r="E221" s="27" t="s">
        <v>296</v>
      </c>
      <c r="F221" s="28" t="s">
        <v>336</v>
      </c>
      <c r="G221" s="107">
        <v>2</v>
      </c>
      <c r="H221" s="107">
        <v>2</v>
      </c>
      <c r="I221" s="107"/>
      <c r="J221" s="27" t="s">
        <v>296</v>
      </c>
      <c r="K221" s="28" t="s">
        <v>336</v>
      </c>
      <c r="L221" s="107">
        <v>2</v>
      </c>
      <c r="M221" s="107">
        <v>2</v>
      </c>
      <c r="N221" s="107"/>
      <c r="O221" s="241"/>
      <c r="P221" s="241"/>
      <c r="Q221" s="241"/>
      <c r="R221" s="241"/>
      <c r="S221" s="241"/>
      <c r="T221" s="241"/>
      <c r="U221" s="241"/>
      <c r="V221" s="256"/>
      <c r="W221" s="241"/>
      <c r="X221" s="256"/>
      <c r="Y221" s="241"/>
      <c r="Z221" s="241"/>
      <c r="AA221" s="241"/>
      <c r="AB221" s="241"/>
    </row>
    <row r="222" spans="1:28" x14ac:dyDescent="0.2">
      <c r="A222" s="256"/>
      <c r="B222" s="256"/>
      <c r="C222" s="256"/>
      <c r="D222" s="256"/>
      <c r="E222" s="27"/>
      <c r="F222" s="108" t="s">
        <v>81</v>
      </c>
      <c r="G222" s="109">
        <v>18</v>
      </c>
      <c r="H222" s="109">
        <v>12</v>
      </c>
      <c r="I222" s="109">
        <v>6</v>
      </c>
      <c r="J222" s="27"/>
      <c r="K222" s="108" t="s">
        <v>81</v>
      </c>
      <c r="L222" s="109">
        <v>18</v>
      </c>
      <c r="M222" s="109">
        <v>12</v>
      </c>
      <c r="N222" s="109">
        <v>6</v>
      </c>
      <c r="O222" s="241"/>
      <c r="P222" s="241"/>
      <c r="Q222" s="241"/>
      <c r="R222" s="241"/>
      <c r="S222" s="241"/>
      <c r="T222" s="241"/>
      <c r="U222" s="241"/>
      <c r="V222" s="256"/>
      <c r="W222" s="241"/>
      <c r="X222" s="256"/>
      <c r="Y222" s="241"/>
      <c r="Z222" s="241"/>
      <c r="AA222" s="241"/>
      <c r="AB222" s="241"/>
    </row>
    <row r="223" spans="1:28" x14ac:dyDescent="0.2">
      <c r="A223" s="256"/>
      <c r="B223" s="256"/>
      <c r="C223" s="256"/>
      <c r="D223" s="256"/>
      <c r="E223" s="27"/>
      <c r="F223" s="108" t="s">
        <v>290</v>
      </c>
      <c r="G223" s="109">
        <v>18</v>
      </c>
      <c r="H223" s="109">
        <v>12</v>
      </c>
      <c r="I223" s="109">
        <v>6</v>
      </c>
      <c r="J223" s="110"/>
      <c r="K223" s="110"/>
      <c r="L223" s="111"/>
      <c r="M223" s="111"/>
      <c r="N223" s="111"/>
      <c r="O223" s="242"/>
      <c r="P223" s="242"/>
      <c r="Q223" s="242"/>
      <c r="R223" s="242"/>
      <c r="S223" s="242"/>
      <c r="T223" s="242"/>
      <c r="U223" s="242"/>
      <c r="V223" s="256"/>
      <c r="W223" s="242"/>
      <c r="X223" s="256"/>
      <c r="Y223" s="242"/>
      <c r="Z223" s="242"/>
      <c r="AA223" s="242"/>
      <c r="AB223" s="242"/>
    </row>
    <row r="224" spans="1:28" ht="23.25" customHeight="1" x14ac:dyDescent="0.2">
      <c r="A224" s="240">
        <v>42</v>
      </c>
      <c r="B224" s="240"/>
      <c r="C224" s="248" t="s">
        <v>283</v>
      </c>
      <c r="D224" s="240" t="s">
        <v>337</v>
      </c>
      <c r="E224" s="27" t="s">
        <v>298</v>
      </c>
      <c r="F224" s="28" t="s">
        <v>337</v>
      </c>
      <c r="G224" s="107">
        <v>4</v>
      </c>
      <c r="H224" s="107">
        <v>4</v>
      </c>
      <c r="I224" s="107"/>
      <c r="J224" s="27" t="s">
        <v>298</v>
      </c>
      <c r="K224" s="28" t="s">
        <v>337</v>
      </c>
      <c r="L224" s="107">
        <v>4</v>
      </c>
      <c r="M224" s="107">
        <v>4</v>
      </c>
      <c r="N224" s="107"/>
      <c r="O224" s="240" t="s">
        <v>293</v>
      </c>
      <c r="P224" s="240">
        <v>24</v>
      </c>
      <c r="Q224" s="240" t="s">
        <v>257</v>
      </c>
      <c r="R224" s="240" t="s">
        <v>258</v>
      </c>
      <c r="S224" s="240" t="s">
        <v>645</v>
      </c>
      <c r="T224" s="240" t="s">
        <v>467</v>
      </c>
      <c r="U224" s="240" t="s">
        <v>717</v>
      </c>
      <c r="V224" s="240" t="s">
        <v>286</v>
      </c>
      <c r="W224" s="240"/>
      <c r="X224" s="240"/>
      <c r="Y224" s="240"/>
      <c r="Z224" s="240"/>
      <c r="AA224" s="240"/>
      <c r="AB224" s="240"/>
    </row>
    <row r="225" spans="1:28" ht="23.25" customHeight="1" x14ac:dyDescent="0.2">
      <c r="A225" s="241"/>
      <c r="B225" s="241"/>
      <c r="C225" s="249"/>
      <c r="D225" s="241"/>
      <c r="E225" s="27" t="s">
        <v>296</v>
      </c>
      <c r="F225" s="28" t="s">
        <v>337</v>
      </c>
      <c r="G225" s="107">
        <v>4</v>
      </c>
      <c r="H225" s="107">
        <v>4</v>
      </c>
      <c r="I225" s="107"/>
      <c r="J225" s="27" t="s">
        <v>296</v>
      </c>
      <c r="K225" s="28" t="s">
        <v>337</v>
      </c>
      <c r="L225" s="107">
        <v>4</v>
      </c>
      <c r="M225" s="107">
        <v>4</v>
      </c>
      <c r="N225" s="107"/>
      <c r="O225" s="241"/>
      <c r="P225" s="241"/>
      <c r="Q225" s="241"/>
      <c r="R225" s="241"/>
      <c r="S225" s="241"/>
      <c r="T225" s="241"/>
      <c r="U225" s="241"/>
      <c r="V225" s="241"/>
      <c r="W225" s="241"/>
      <c r="X225" s="241"/>
      <c r="Y225" s="241"/>
      <c r="Z225" s="241"/>
      <c r="AA225" s="241"/>
      <c r="AB225" s="241"/>
    </row>
    <row r="226" spans="1:28" ht="23.25" customHeight="1" x14ac:dyDescent="0.2">
      <c r="A226" s="241"/>
      <c r="B226" s="241"/>
      <c r="C226" s="249"/>
      <c r="D226" s="241"/>
      <c r="E226" s="27" t="s">
        <v>300</v>
      </c>
      <c r="F226" s="28" t="s">
        <v>337</v>
      </c>
      <c r="G226" s="107">
        <v>4</v>
      </c>
      <c r="H226" s="107">
        <v>4</v>
      </c>
      <c r="I226" s="107"/>
      <c r="J226" s="27" t="s">
        <v>300</v>
      </c>
      <c r="K226" s="28" t="s">
        <v>337</v>
      </c>
      <c r="L226" s="107">
        <v>4</v>
      </c>
      <c r="M226" s="107">
        <v>4</v>
      </c>
      <c r="N226" s="107"/>
      <c r="O226" s="241"/>
      <c r="P226" s="241"/>
      <c r="Q226" s="241"/>
      <c r="R226" s="241"/>
      <c r="S226" s="241"/>
      <c r="T226" s="241"/>
      <c r="U226" s="241"/>
      <c r="V226" s="241"/>
      <c r="W226" s="241"/>
      <c r="X226" s="241"/>
      <c r="Y226" s="241"/>
      <c r="Z226" s="241"/>
      <c r="AA226" s="241"/>
      <c r="AB226" s="241"/>
    </row>
    <row r="227" spans="1:28" ht="23.25" customHeight="1" x14ac:dyDescent="0.2">
      <c r="A227" s="241"/>
      <c r="B227" s="241"/>
      <c r="C227" s="249"/>
      <c r="D227" s="241"/>
      <c r="E227" s="27" t="s">
        <v>287</v>
      </c>
      <c r="F227" s="28" t="s">
        <v>337</v>
      </c>
      <c r="G227" s="107">
        <v>4</v>
      </c>
      <c r="H227" s="107">
        <v>4</v>
      </c>
      <c r="I227" s="107"/>
      <c r="J227" s="27" t="s">
        <v>287</v>
      </c>
      <c r="K227" s="28" t="s">
        <v>337</v>
      </c>
      <c r="L227" s="107">
        <v>4</v>
      </c>
      <c r="M227" s="107">
        <v>4</v>
      </c>
      <c r="N227" s="107"/>
      <c r="O227" s="241"/>
      <c r="P227" s="241"/>
      <c r="Q227" s="241"/>
      <c r="R227" s="241"/>
      <c r="S227" s="241"/>
      <c r="T227" s="241"/>
      <c r="U227" s="241"/>
      <c r="V227" s="241"/>
      <c r="W227" s="241"/>
      <c r="X227" s="241"/>
      <c r="Y227" s="241"/>
      <c r="Z227" s="241"/>
      <c r="AA227" s="241"/>
      <c r="AB227" s="241"/>
    </row>
    <row r="228" spans="1:28" x14ac:dyDescent="0.2">
      <c r="A228" s="241"/>
      <c r="B228" s="241"/>
      <c r="C228" s="249"/>
      <c r="D228" s="241"/>
      <c r="E228" s="27"/>
      <c r="F228" s="108" t="s">
        <v>81</v>
      </c>
      <c r="G228" s="109">
        <v>16</v>
      </c>
      <c r="H228" s="109">
        <v>16</v>
      </c>
      <c r="I228" s="109"/>
      <c r="J228" s="27"/>
      <c r="K228" s="108" t="s">
        <v>81</v>
      </c>
      <c r="L228" s="109">
        <v>16</v>
      </c>
      <c r="M228" s="109">
        <v>16</v>
      </c>
      <c r="N228" s="109"/>
      <c r="O228" s="241"/>
      <c r="P228" s="241"/>
      <c r="Q228" s="241"/>
      <c r="R228" s="241"/>
      <c r="S228" s="241"/>
      <c r="T228" s="241"/>
      <c r="U228" s="241"/>
      <c r="V228" s="241"/>
      <c r="W228" s="241"/>
      <c r="X228" s="241"/>
      <c r="Y228" s="241"/>
      <c r="Z228" s="241"/>
      <c r="AA228" s="241"/>
      <c r="AB228" s="241"/>
    </row>
    <row r="229" spans="1:28" x14ac:dyDescent="0.2">
      <c r="A229" s="242"/>
      <c r="B229" s="242"/>
      <c r="C229" s="250"/>
      <c r="D229" s="242"/>
      <c r="E229" s="27"/>
      <c r="F229" s="108" t="s">
        <v>290</v>
      </c>
      <c r="G229" s="109">
        <v>16</v>
      </c>
      <c r="H229" s="109">
        <v>16</v>
      </c>
      <c r="I229" s="109"/>
      <c r="J229" s="110"/>
      <c r="K229" s="110"/>
      <c r="L229" s="111"/>
      <c r="M229" s="111"/>
      <c r="N229" s="111"/>
      <c r="O229" s="242"/>
      <c r="P229" s="242"/>
      <c r="Q229" s="242"/>
      <c r="R229" s="242"/>
      <c r="S229" s="242"/>
      <c r="T229" s="242"/>
      <c r="U229" s="242"/>
      <c r="V229" s="242"/>
      <c r="W229" s="242"/>
      <c r="X229" s="242"/>
      <c r="Y229" s="242"/>
      <c r="Z229" s="242"/>
      <c r="AA229" s="242"/>
      <c r="AB229" s="242"/>
    </row>
    <row r="230" spans="1:28" ht="25.5" customHeight="1" x14ac:dyDescent="0.2">
      <c r="A230" s="240">
        <v>43</v>
      </c>
      <c r="B230" s="240"/>
      <c r="C230" s="248" t="s">
        <v>291</v>
      </c>
      <c r="D230" s="240" t="s">
        <v>337</v>
      </c>
      <c r="E230" s="27" t="s">
        <v>310</v>
      </c>
      <c r="F230" s="28" t="s">
        <v>337</v>
      </c>
      <c r="G230" s="107">
        <v>4</v>
      </c>
      <c r="H230" s="107">
        <v>4</v>
      </c>
      <c r="I230" s="107"/>
      <c r="J230" s="27" t="s">
        <v>310</v>
      </c>
      <c r="K230" s="28" t="s">
        <v>337</v>
      </c>
      <c r="L230" s="107">
        <v>4</v>
      </c>
      <c r="M230" s="107">
        <v>4</v>
      </c>
      <c r="N230" s="107"/>
      <c r="O230" s="240" t="s">
        <v>293</v>
      </c>
      <c r="P230" s="240">
        <v>24</v>
      </c>
      <c r="Q230" s="240" t="s">
        <v>257</v>
      </c>
      <c r="R230" s="240" t="s">
        <v>258</v>
      </c>
      <c r="S230" s="240" t="s">
        <v>646</v>
      </c>
      <c r="T230" s="240" t="s">
        <v>467</v>
      </c>
      <c r="U230" s="240" t="s">
        <v>718</v>
      </c>
      <c r="V230" s="240" t="s">
        <v>286</v>
      </c>
      <c r="W230" s="240"/>
      <c r="X230" s="240"/>
      <c r="Y230" s="240"/>
      <c r="Z230" s="240"/>
      <c r="AA230" s="240"/>
      <c r="AB230" s="240"/>
    </row>
    <row r="231" spans="1:28" ht="25.5" customHeight="1" x14ac:dyDescent="0.2">
      <c r="A231" s="241"/>
      <c r="B231" s="241"/>
      <c r="C231" s="249"/>
      <c r="D231" s="241"/>
      <c r="E231" s="27" t="s">
        <v>294</v>
      </c>
      <c r="F231" s="28" t="s">
        <v>337</v>
      </c>
      <c r="G231" s="107">
        <v>4</v>
      </c>
      <c r="H231" s="107">
        <v>4</v>
      </c>
      <c r="I231" s="107"/>
      <c r="J231" s="27" t="s">
        <v>294</v>
      </c>
      <c r="K231" s="28" t="s">
        <v>337</v>
      </c>
      <c r="L231" s="107">
        <v>4</v>
      </c>
      <c r="M231" s="107">
        <v>4</v>
      </c>
      <c r="N231" s="107"/>
      <c r="O231" s="241"/>
      <c r="P231" s="241"/>
      <c r="Q231" s="241"/>
      <c r="R231" s="241"/>
      <c r="S231" s="241"/>
      <c r="T231" s="241"/>
      <c r="U231" s="241"/>
      <c r="V231" s="241"/>
      <c r="W231" s="241"/>
      <c r="X231" s="241"/>
      <c r="Y231" s="241"/>
      <c r="Z231" s="241"/>
      <c r="AA231" s="241"/>
      <c r="AB231" s="241"/>
    </row>
    <row r="232" spans="1:28" ht="25.5" customHeight="1" x14ac:dyDescent="0.2">
      <c r="A232" s="241"/>
      <c r="B232" s="241"/>
      <c r="C232" s="249"/>
      <c r="D232" s="241"/>
      <c r="E232" s="27" t="s">
        <v>288</v>
      </c>
      <c r="F232" s="28" t="s">
        <v>337</v>
      </c>
      <c r="G232" s="107">
        <v>4</v>
      </c>
      <c r="H232" s="107">
        <v>4</v>
      </c>
      <c r="I232" s="107"/>
      <c r="J232" s="27" t="s">
        <v>288</v>
      </c>
      <c r="K232" s="28" t="s">
        <v>337</v>
      </c>
      <c r="L232" s="107">
        <v>4</v>
      </c>
      <c r="M232" s="107">
        <v>4</v>
      </c>
      <c r="N232" s="107"/>
      <c r="O232" s="241"/>
      <c r="P232" s="241"/>
      <c r="Q232" s="241"/>
      <c r="R232" s="241"/>
      <c r="S232" s="241"/>
      <c r="T232" s="241"/>
      <c r="U232" s="241"/>
      <c r="V232" s="241"/>
      <c r="W232" s="241"/>
      <c r="X232" s="241"/>
      <c r="Y232" s="241"/>
      <c r="Z232" s="241"/>
      <c r="AA232" s="241"/>
      <c r="AB232" s="241"/>
    </row>
    <row r="233" spans="1:28" ht="25.5" customHeight="1" x14ac:dyDescent="0.2">
      <c r="A233" s="241"/>
      <c r="B233" s="241"/>
      <c r="C233" s="249"/>
      <c r="D233" s="241"/>
      <c r="E233" s="27" t="s">
        <v>303</v>
      </c>
      <c r="F233" s="28" t="s">
        <v>337</v>
      </c>
      <c r="G233" s="107">
        <v>4</v>
      </c>
      <c r="H233" s="107">
        <v>4</v>
      </c>
      <c r="I233" s="107"/>
      <c r="J233" s="27" t="s">
        <v>303</v>
      </c>
      <c r="K233" s="28" t="s">
        <v>337</v>
      </c>
      <c r="L233" s="107">
        <v>4</v>
      </c>
      <c r="M233" s="107">
        <v>4</v>
      </c>
      <c r="N233" s="107"/>
      <c r="O233" s="241"/>
      <c r="P233" s="241"/>
      <c r="Q233" s="241"/>
      <c r="R233" s="241"/>
      <c r="S233" s="241"/>
      <c r="T233" s="241"/>
      <c r="U233" s="241"/>
      <c r="V233" s="241"/>
      <c r="W233" s="241"/>
      <c r="X233" s="241"/>
      <c r="Y233" s="241"/>
      <c r="Z233" s="241"/>
      <c r="AA233" s="241"/>
      <c r="AB233" s="241"/>
    </row>
    <row r="234" spans="1:28" x14ac:dyDescent="0.2">
      <c r="A234" s="241"/>
      <c r="B234" s="241"/>
      <c r="C234" s="249"/>
      <c r="D234" s="241"/>
      <c r="E234" s="27"/>
      <c r="F234" s="108" t="s">
        <v>81</v>
      </c>
      <c r="G234" s="109">
        <v>16</v>
      </c>
      <c r="H234" s="109">
        <v>16</v>
      </c>
      <c r="I234" s="109"/>
      <c r="J234" s="27"/>
      <c r="K234" s="108" t="s">
        <v>81</v>
      </c>
      <c r="L234" s="109">
        <v>16</v>
      </c>
      <c r="M234" s="109">
        <v>16</v>
      </c>
      <c r="N234" s="109"/>
      <c r="O234" s="241"/>
      <c r="P234" s="241"/>
      <c r="Q234" s="241"/>
      <c r="R234" s="241"/>
      <c r="S234" s="241"/>
      <c r="T234" s="241"/>
      <c r="U234" s="241"/>
      <c r="V234" s="241"/>
      <c r="W234" s="241"/>
      <c r="X234" s="241"/>
      <c r="Y234" s="241"/>
      <c r="Z234" s="241"/>
      <c r="AA234" s="241"/>
      <c r="AB234" s="241"/>
    </row>
    <row r="235" spans="1:28" x14ac:dyDescent="0.2">
      <c r="A235" s="242"/>
      <c r="B235" s="242"/>
      <c r="C235" s="250"/>
      <c r="D235" s="242"/>
      <c r="E235" s="27"/>
      <c r="F235" s="108" t="s">
        <v>290</v>
      </c>
      <c r="G235" s="109">
        <v>16</v>
      </c>
      <c r="H235" s="109">
        <v>16</v>
      </c>
      <c r="I235" s="109"/>
      <c r="J235" s="110"/>
      <c r="K235" s="110"/>
      <c r="L235" s="111"/>
      <c r="M235" s="111"/>
      <c r="N235" s="111"/>
      <c r="O235" s="242"/>
      <c r="P235" s="242"/>
      <c r="Q235" s="242"/>
      <c r="R235" s="242"/>
      <c r="S235" s="242"/>
      <c r="T235" s="242"/>
      <c r="U235" s="242"/>
      <c r="V235" s="242"/>
      <c r="W235" s="242"/>
      <c r="X235" s="242"/>
      <c r="Y235" s="242"/>
      <c r="Z235" s="242"/>
      <c r="AA235" s="242"/>
      <c r="AB235" s="242"/>
    </row>
    <row r="236" spans="1:28" ht="26.25" customHeight="1" x14ac:dyDescent="0.2">
      <c r="A236" s="240">
        <v>44</v>
      </c>
      <c r="B236" s="240"/>
      <c r="C236" s="248" t="s">
        <v>291</v>
      </c>
      <c r="D236" s="240" t="s">
        <v>337</v>
      </c>
      <c r="E236" s="27" t="s">
        <v>285</v>
      </c>
      <c r="F236" s="28" t="s">
        <v>337</v>
      </c>
      <c r="G236" s="107">
        <v>4</v>
      </c>
      <c r="H236" s="107">
        <v>4</v>
      </c>
      <c r="I236" s="107"/>
      <c r="J236" s="27" t="s">
        <v>285</v>
      </c>
      <c r="K236" s="28" t="s">
        <v>337</v>
      </c>
      <c r="L236" s="107">
        <v>4</v>
      </c>
      <c r="M236" s="107">
        <v>4</v>
      </c>
      <c r="N236" s="107"/>
      <c r="O236" s="240" t="s">
        <v>378</v>
      </c>
      <c r="P236" s="240">
        <v>24</v>
      </c>
      <c r="Q236" s="240" t="s">
        <v>257</v>
      </c>
      <c r="R236" s="240" t="s">
        <v>258</v>
      </c>
      <c r="S236" s="240" t="s">
        <v>647</v>
      </c>
      <c r="T236" s="240" t="s">
        <v>338</v>
      </c>
      <c r="U236" s="240" t="s">
        <v>719</v>
      </c>
      <c r="V236" s="240" t="s">
        <v>286</v>
      </c>
      <c r="W236" s="240"/>
      <c r="X236" s="240"/>
      <c r="Y236" s="240"/>
      <c r="Z236" s="240"/>
      <c r="AA236" s="240"/>
      <c r="AB236" s="240"/>
    </row>
    <row r="237" spans="1:28" ht="26.25" customHeight="1" x14ac:dyDescent="0.2">
      <c r="A237" s="241"/>
      <c r="B237" s="241"/>
      <c r="C237" s="249"/>
      <c r="D237" s="241"/>
      <c r="E237" s="27" t="s">
        <v>292</v>
      </c>
      <c r="F237" s="28" t="s">
        <v>337</v>
      </c>
      <c r="G237" s="107">
        <v>4</v>
      </c>
      <c r="H237" s="107">
        <v>4</v>
      </c>
      <c r="I237" s="107"/>
      <c r="J237" s="27" t="s">
        <v>292</v>
      </c>
      <c r="K237" s="28" t="s">
        <v>337</v>
      </c>
      <c r="L237" s="107">
        <v>4</v>
      </c>
      <c r="M237" s="107">
        <v>4</v>
      </c>
      <c r="N237" s="107"/>
      <c r="O237" s="241"/>
      <c r="P237" s="241"/>
      <c r="Q237" s="241"/>
      <c r="R237" s="241"/>
      <c r="S237" s="241"/>
      <c r="T237" s="241"/>
      <c r="U237" s="241"/>
      <c r="V237" s="241"/>
      <c r="W237" s="241"/>
      <c r="X237" s="241"/>
      <c r="Y237" s="241"/>
      <c r="Z237" s="241"/>
      <c r="AA237" s="241"/>
      <c r="AB237" s="241"/>
    </row>
    <row r="238" spans="1:28" ht="26.25" customHeight="1" x14ac:dyDescent="0.2">
      <c r="A238" s="241"/>
      <c r="B238" s="241"/>
      <c r="C238" s="249"/>
      <c r="D238" s="241"/>
      <c r="E238" s="27" t="s">
        <v>307</v>
      </c>
      <c r="F238" s="28" t="s">
        <v>337</v>
      </c>
      <c r="G238" s="107">
        <v>4</v>
      </c>
      <c r="H238" s="107">
        <v>4</v>
      </c>
      <c r="I238" s="107"/>
      <c r="J238" s="27" t="s">
        <v>307</v>
      </c>
      <c r="K238" s="28" t="s">
        <v>337</v>
      </c>
      <c r="L238" s="107">
        <v>4</v>
      </c>
      <c r="M238" s="107">
        <v>4</v>
      </c>
      <c r="N238" s="107"/>
      <c r="O238" s="241"/>
      <c r="P238" s="241"/>
      <c r="Q238" s="241"/>
      <c r="R238" s="241"/>
      <c r="S238" s="241"/>
      <c r="T238" s="241"/>
      <c r="U238" s="241"/>
      <c r="V238" s="241"/>
      <c r="W238" s="241"/>
      <c r="X238" s="241"/>
      <c r="Y238" s="241"/>
      <c r="Z238" s="241"/>
      <c r="AA238" s="241"/>
      <c r="AB238" s="241"/>
    </row>
    <row r="239" spans="1:28" ht="26.25" customHeight="1" x14ac:dyDescent="0.2">
      <c r="A239" s="241"/>
      <c r="B239" s="241"/>
      <c r="C239" s="249"/>
      <c r="D239" s="241"/>
      <c r="E239" s="27" t="s">
        <v>299</v>
      </c>
      <c r="F239" s="28" t="s">
        <v>337</v>
      </c>
      <c r="G239" s="107">
        <v>4</v>
      </c>
      <c r="H239" s="107">
        <v>4</v>
      </c>
      <c r="I239" s="107"/>
      <c r="J239" s="27" t="s">
        <v>299</v>
      </c>
      <c r="K239" s="28" t="s">
        <v>337</v>
      </c>
      <c r="L239" s="107">
        <v>4</v>
      </c>
      <c r="M239" s="107">
        <v>4</v>
      </c>
      <c r="N239" s="107"/>
      <c r="O239" s="241"/>
      <c r="P239" s="241"/>
      <c r="Q239" s="241"/>
      <c r="R239" s="241"/>
      <c r="S239" s="241"/>
      <c r="T239" s="241"/>
      <c r="U239" s="241"/>
      <c r="V239" s="241"/>
      <c r="W239" s="241"/>
      <c r="X239" s="241"/>
      <c r="Y239" s="241"/>
      <c r="Z239" s="241"/>
      <c r="AA239" s="241"/>
      <c r="AB239" s="241"/>
    </row>
    <row r="240" spans="1:28" x14ac:dyDescent="0.2">
      <c r="A240" s="241"/>
      <c r="B240" s="241"/>
      <c r="C240" s="249"/>
      <c r="D240" s="241"/>
      <c r="E240" s="27"/>
      <c r="F240" s="108" t="s">
        <v>81</v>
      </c>
      <c r="G240" s="109">
        <v>16</v>
      </c>
      <c r="H240" s="109">
        <v>16</v>
      </c>
      <c r="I240" s="109"/>
      <c r="J240" s="27"/>
      <c r="K240" s="108" t="s">
        <v>81</v>
      </c>
      <c r="L240" s="109">
        <v>16</v>
      </c>
      <c r="M240" s="109">
        <v>16</v>
      </c>
      <c r="N240" s="109"/>
      <c r="O240" s="241"/>
      <c r="P240" s="241"/>
      <c r="Q240" s="241"/>
      <c r="R240" s="241"/>
      <c r="S240" s="241"/>
      <c r="T240" s="241"/>
      <c r="U240" s="241"/>
      <c r="V240" s="241"/>
      <c r="W240" s="241"/>
      <c r="X240" s="241"/>
      <c r="Y240" s="241"/>
      <c r="Z240" s="241"/>
      <c r="AA240" s="241"/>
      <c r="AB240" s="241"/>
    </row>
    <row r="241" spans="1:28" x14ac:dyDescent="0.2">
      <c r="A241" s="242"/>
      <c r="B241" s="242"/>
      <c r="C241" s="250"/>
      <c r="D241" s="242"/>
      <c r="E241" s="27"/>
      <c r="F241" s="108" t="s">
        <v>290</v>
      </c>
      <c r="G241" s="109">
        <v>16</v>
      </c>
      <c r="H241" s="109">
        <v>16</v>
      </c>
      <c r="I241" s="109"/>
      <c r="J241" s="110"/>
      <c r="K241" s="110"/>
      <c r="L241" s="111"/>
      <c r="M241" s="111"/>
      <c r="N241" s="111"/>
      <c r="O241" s="242"/>
      <c r="P241" s="242"/>
      <c r="Q241" s="242"/>
      <c r="R241" s="242"/>
      <c r="S241" s="242"/>
      <c r="T241" s="242"/>
      <c r="U241" s="242"/>
      <c r="V241" s="242"/>
      <c r="W241" s="242"/>
      <c r="X241" s="242"/>
      <c r="Y241" s="242"/>
      <c r="Z241" s="242"/>
      <c r="AA241" s="242"/>
      <c r="AB241" s="242"/>
    </row>
    <row r="242" spans="1:28" ht="26.25" customHeight="1" x14ac:dyDescent="0.2">
      <c r="A242" s="240">
        <v>45</v>
      </c>
      <c r="B242" s="240"/>
      <c r="C242" s="248" t="s">
        <v>283</v>
      </c>
      <c r="D242" s="240" t="s">
        <v>337</v>
      </c>
      <c r="E242" s="27" t="s">
        <v>315</v>
      </c>
      <c r="F242" s="28" t="s">
        <v>337</v>
      </c>
      <c r="G242" s="107">
        <v>4</v>
      </c>
      <c r="H242" s="107">
        <v>4</v>
      </c>
      <c r="I242" s="107"/>
      <c r="J242" s="27" t="s">
        <v>315</v>
      </c>
      <c r="K242" s="28" t="s">
        <v>337</v>
      </c>
      <c r="L242" s="107">
        <v>4</v>
      </c>
      <c r="M242" s="107">
        <v>4</v>
      </c>
      <c r="N242" s="107"/>
      <c r="O242" s="240" t="s">
        <v>293</v>
      </c>
      <c r="P242" s="240">
        <v>24</v>
      </c>
      <c r="Q242" s="240" t="s">
        <v>257</v>
      </c>
      <c r="R242" s="240" t="s">
        <v>258</v>
      </c>
      <c r="S242" s="240" t="s">
        <v>648</v>
      </c>
      <c r="T242" s="240" t="s">
        <v>338</v>
      </c>
      <c r="U242" s="240" t="s">
        <v>720</v>
      </c>
      <c r="V242" s="240" t="s">
        <v>286</v>
      </c>
      <c r="W242" s="240"/>
      <c r="X242" s="240"/>
      <c r="Y242" s="240"/>
      <c r="Z242" s="240"/>
      <c r="AA242" s="240"/>
      <c r="AB242" s="240"/>
    </row>
    <row r="243" spans="1:28" ht="26.25" customHeight="1" x14ac:dyDescent="0.2">
      <c r="A243" s="241"/>
      <c r="B243" s="241"/>
      <c r="C243" s="249"/>
      <c r="D243" s="241"/>
      <c r="E243" s="27" t="s">
        <v>317</v>
      </c>
      <c r="F243" s="28" t="s">
        <v>337</v>
      </c>
      <c r="G243" s="107">
        <v>6</v>
      </c>
      <c r="H243" s="107">
        <v>4</v>
      </c>
      <c r="I243" s="107">
        <v>2</v>
      </c>
      <c r="J243" s="27" t="s">
        <v>317</v>
      </c>
      <c r="K243" s="28" t="s">
        <v>337</v>
      </c>
      <c r="L243" s="107">
        <v>6</v>
      </c>
      <c r="M243" s="107">
        <v>4</v>
      </c>
      <c r="N243" s="107">
        <v>2</v>
      </c>
      <c r="O243" s="241"/>
      <c r="P243" s="241"/>
      <c r="Q243" s="241"/>
      <c r="R243" s="241"/>
      <c r="S243" s="241"/>
      <c r="T243" s="241"/>
      <c r="U243" s="241"/>
      <c r="V243" s="241"/>
      <c r="W243" s="241"/>
      <c r="X243" s="241"/>
      <c r="Y243" s="241"/>
      <c r="Z243" s="241"/>
      <c r="AA243" s="241"/>
      <c r="AB243" s="241"/>
    </row>
    <row r="244" spans="1:28" ht="26.25" customHeight="1" x14ac:dyDescent="0.2">
      <c r="A244" s="241"/>
      <c r="B244" s="241"/>
      <c r="C244" s="249"/>
      <c r="D244" s="241"/>
      <c r="E244" s="27" t="s">
        <v>313</v>
      </c>
      <c r="F244" s="28" t="s">
        <v>337</v>
      </c>
      <c r="G244" s="107">
        <v>6</v>
      </c>
      <c r="H244" s="107">
        <v>4</v>
      </c>
      <c r="I244" s="107">
        <v>2</v>
      </c>
      <c r="J244" s="27" t="s">
        <v>313</v>
      </c>
      <c r="K244" s="28" t="s">
        <v>337</v>
      </c>
      <c r="L244" s="107">
        <v>6</v>
      </c>
      <c r="M244" s="107">
        <v>4</v>
      </c>
      <c r="N244" s="107">
        <v>2</v>
      </c>
      <c r="O244" s="241"/>
      <c r="P244" s="241"/>
      <c r="Q244" s="241"/>
      <c r="R244" s="241"/>
      <c r="S244" s="241"/>
      <c r="T244" s="241"/>
      <c r="U244" s="241"/>
      <c r="V244" s="241"/>
      <c r="W244" s="241"/>
      <c r="X244" s="241"/>
      <c r="Y244" s="241"/>
      <c r="Z244" s="241"/>
      <c r="AA244" s="241"/>
      <c r="AB244" s="241"/>
    </row>
    <row r="245" spans="1:28" x14ac:dyDescent="0.2">
      <c r="A245" s="241"/>
      <c r="B245" s="241"/>
      <c r="C245" s="249"/>
      <c r="D245" s="241"/>
      <c r="E245" s="27"/>
      <c r="F245" s="108" t="s">
        <v>81</v>
      </c>
      <c r="G245" s="109">
        <v>16</v>
      </c>
      <c r="H245" s="109">
        <v>12</v>
      </c>
      <c r="I245" s="109">
        <v>4</v>
      </c>
      <c r="J245" s="27"/>
      <c r="K245" s="108" t="s">
        <v>81</v>
      </c>
      <c r="L245" s="109">
        <v>16</v>
      </c>
      <c r="M245" s="109">
        <v>12</v>
      </c>
      <c r="N245" s="109">
        <v>4</v>
      </c>
      <c r="O245" s="241"/>
      <c r="P245" s="241"/>
      <c r="Q245" s="241"/>
      <c r="R245" s="241"/>
      <c r="S245" s="241"/>
      <c r="T245" s="241"/>
      <c r="U245" s="241"/>
      <c r="V245" s="241"/>
      <c r="W245" s="241"/>
      <c r="X245" s="241"/>
      <c r="Y245" s="241"/>
      <c r="Z245" s="241"/>
      <c r="AA245" s="241"/>
      <c r="AB245" s="241"/>
    </row>
    <row r="246" spans="1:28" x14ac:dyDescent="0.2">
      <c r="A246" s="242"/>
      <c r="B246" s="242"/>
      <c r="C246" s="250"/>
      <c r="D246" s="242"/>
      <c r="E246" s="27"/>
      <c r="F246" s="108" t="s">
        <v>290</v>
      </c>
      <c r="G246" s="109">
        <v>16</v>
      </c>
      <c r="H246" s="109">
        <v>12</v>
      </c>
      <c r="I246" s="109">
        <v>4</v>
      </c>
      <c r="J246" s="110"/>
      <c r="K246" s="110"/>
      <c r="L246" s="111"/>
      <c r="M246" s="111"/>
      <c r="N246" s="111"/>
      <c r="O246" s="242"/>
      <c r="P246" s="242"/>
      <c r="Q246" s="242"/>
      <c r="R246" s="242"/>
      <c r="S246" s="242"/>
      <c r="T246" s="242"/>
      <c r="U246" s="242"/>
      <c r="V246" s="242"/>
      <c r="W246" s="242"/>
      <c r="X246" s="242"/>
      <c r="Y246" s="242"/>
      <c r="Z246" s="242"/>
      <c r="AA246" s="242"/>
      <c r="AB246" s="242"/>
    </row>
    <row r="247" spans="1:28" ht="19.5" customHeight="1" x14ac:dyDescent="0.2">
      <c r="A247" s="240">
        <v>46</v>
      </c>
      <c r="B247" s="240"/>
      <c r="C247" s="248" t="s">
        <v>283</v>
      </c>
      <c r="D247" s="240" t="s">
        <v>337</v>
      </c>
      <c r="E247" s="27" t="s">
        <v>312</v>
      </c>
      <c r="F247" s="28" t="s">
        <v>337</v>
      </c>
      <c r="G247" s="107">
        <v>4</v>
      </c>
      <c r="H247" s="107">
        <v>4</v>
      </c>
      <c r="I247" s="107"/>
      <c r="J247" s="27" t="s">
        <v>312</v>
      </c>
      <c r="K247" s="28" t="s">
        <v>337</v>
      </c>
      <c r="L247" s="107">
        <v>4</v>
      </c>
      <c r="M247" s="107">
        <v>4</v>
      </c>
      <c r="N247" s="107"/>
      <c r="O247" s="240" t="s">
        <v>293</v>
      </c>
      <c r="P247" s="240">
        <v>24</v>
      </c>
      <c r="Q247" s="240" t="s">
        <v>257</v>
      </c>
      <c r="R247" s="240" t="s">
        <v>258</v>
      </c>
      <c r="S247" s="240" t="s">
        <v>649</v>
      </c>
      <c r="T247" s="240" t="s">
        <v>468</v>
      </c>
      <c r="U247" s="240" t="s">
        <v>721</v>
      </c>
      <c r="V247" s="240" t="s">
        <v>286</v>
      </c>
      <c r="W247" s="240"/>
      <c r="X247" s="240"/>
      <c r="Y247" s="240"/>
      <c r="Z247" s="240"/>
      <c r="AA247" s="240"/>
      <c r="AB247" s="240"/>
    </row>
    <row r="248" spans="1:28" ht="19.5" customHeight="1" x14ac:dyDescent="0.2">
      <c r="A248" s="241"/>
      <c r="B248" s="241"/>
      <c r="C248" s="249"/>
      <c r="D248" s="241"/>
      <c r="E248" s="27" t="s">
        <v>309</v>
      </c>
      <c r="F248" s="28" t="s">
        <v>337</v>
      </c>
      <c r="G248" s="107">
        <v>4</v>
      </c>
      <c r="H248" s="107">
        <v>3</v>
      </c>
      <c r="I248" s="107">
        <v>1</v>
      </c>
      <c r="J248" s="27" t="s">
        <v>309</v>
      </c>
      <c r="K248" s="28" t="s">
        <v>337</v>
      </c>
      <c r="L248" s="107">
        <v>4</v>
      </c>
      <c r="M248" s="107">
        <v>3</v>
      </c>
      <c r="N248" s="107">
        <v>1</v>
      </c>
      <c r="O248" s="241"/>
      <c r="P248" s="241"/>
      <c r="Q248" s="241"/>
      <c r="R248" s="241"/>
      <c r="S248" s="241"/>
      <c r="T248" s="241"/>
      <c r="U248" s="241"/>
      <c r="V248" s="241"/>
      <c r="W248" s="241"/>
      <c r="X248" s="241"/>
      <c r="Y248" s="241"/>
      <c r="Z248" s="241"/>
      <c r="AA248" s="241"/>
      <c r="AB248" s="241"/>
    </row>
    <row r="249" spans="1:28" ht="19.5" customHeight="1" x14ac:dyDescent="0.2">
      <c r="A249" s="241"/>
      <c r="B249" s="241"/>
      <c r="C249" s="249"/>
      <c r="D249" s="241"/>
      <c r="E249" s="27" t="s">
        <v>308</v>
      </c>
      <c r="F249" s="28" t="s">
        <v>337</v>
      </c>
      <c r="G249" s="107">
        <v>2</v>
      </c>
      <c r="H249" s="107">
        <v>2</v>
      </c>
      <c r="I249" s="107"/>
      <c r="J249" s="27" t="s">
        <v>308</v>
      </c>
      <c r="K249" s="28" t="s">
        <v>337</v>
      </c>
      <c r="L249" s="107">
        <v>2</v>
      </c>
      <c r="M249" s="107">
        <v>2</v>
      </c>
      <c r="N249" s="107"/>
      <c r="O249" s="241"/>
      <c r="P249" s="241"/>
      <c r="Q249" s="241"/>
      <c r="R249" s="241"/>
      <c r="S249" s="241"/>
      <c r="T249" s="241"/>
      <c r="U249" s="241"/>
      <c r="V249" s="241"/>
      <c r="W249" s="241"/>
      <c r="X249" s="241"/>
      <c r="Y249" s="241"/>
      <c r="Z249" s="241"/>
      <c r="AA249" s="241"/>
      <c r="AB249" s="241"/>
    </row>
    <row r="250" spans="1:28" ht="19.5" customHeight="1" x14ac:dyDescent="0.2">
      <c r="A250" s="241"/>
      <c r="B250" s="241"/>
      <c r="C250" s="249"/>
      <c r="D250" s="241"/>
      <c r="E250" s="27" t="s">
        <v>340</v>
      </c>
      <c r="F250" s="28" t="s">
        <v>337</v>
      </c>
      <c r="G250" s="107">
        <v>4</v>
      </c>
      <c r="H250" s="107">
        <v>3</v>
      </c>
      <c r="I250" s="107">
        <v>1</v>
      </c>
      <c r="J250" s="27" t="s">
        <v>340</v>
      </c>
      <c r="K250" s="28" t="s">
        <v>337</v>
      </c>
      <c r="L250" s="107">
        <v>4</v>
      </c>
      <c r="M250" s="107">
        <v>3</v>
      </c>
      <c r="N250" s="107">
        <v>1</v>
      </c>
      <c r="O250" s="241"/>
      <c r="P250" s="241"/>
      <c r="Q250" s="241"/>
      <c r="R250" s="241"/>
      <c r="S250" s="241"/>
      <c r="T250" s="241"/>
      <c r="U250" s="241"/>
      <c r="V250" s="241"/>
      <c r="W250" s="241"/>
      <c r="X250" s="241"/>
      <c r="Y250" s="241"/>
      <c r="Z250" s="241"/>
      <c r="AA250" s="241"/>
      <c r="AB250" s="241"/>
    </row>
    <row r="251" spans="1:28" ht="19.5" customHeight="1" x14ac:dyDescent="0.2">
      <c r="A251" s="241"/>
      <c r="B251" s="241"/>
      <c r="C251" s="249"/>
      <c r="D251" s="241"/>
      <c r="E251" s="27" t="s">
        <v>320</v>
      </c>
      <c r="F251" s="28" t="s">
        <v>337</v>
      </c>
      <c r="G251" s="107">
        <v>2</v>
      </c>
      <c r="H251" s="107">
        <v>2</v>
      </c>
      <c r="I251" s="107"/>
      <c r="J251" s="27" t="s">
        <v>320</v>
      </c>
      <c r="K251" s="28" t="s">
        <v>337</v>
      </c>
      <c r="L251" s="107">
        <v>2</v>
      </c>
      <c r="M251" s="107">
        <v>2</v>
      </c>
      <c r="N251" s="107"/>
      <c r="O251" s="241"/>
      <c r="P251" s="241"/>
      <c r="Q251" s="241"/>
      <c r="R251" s="241"/>
      <c r="S251" s="241"/>
      <c r="T251" s="241"/>
      <c r="U251" s="241"/>
      <c r="V251" s="241"/>
      <c r="W251" s="241"/>
      <c r="X251" s="241"/>
      <c r="Y251" s="241"/>
      <c r="Z251" s="241"/>
      <c r="AA251" s="241"/>
      <c r="AB251" s="241"/>
    </row>
    <row r="252" spans="1:28" x14ac:dyDescent="0.2">
      <c r="A252" s="241"/>
      <c r="B252" s="241"/>
      <c r="C252" s="249"/>
      <c r="D252" s="241"/>
      <c r="E252" s="27"/>
      <c r="F252" s="108" t="s">
        <v>81</v>
      </c>
      <c r="G252" s="109">
        <v>16</v>
      </c>
      <c r="H252" s="109">
        <v>14</v>
      </c>
      <c r="I252" s="109">
        <v>2</v>
      </c>
      <c r="J252" s="27"/>
      <c r="K252" s="108" t="s">
        <v>81</v>
      </c>
      <c r="L252" s="109">
        <v>16</v>
      </c>
      <c r="M252" s="109">
        <v>14</v>
      </c>
      <c r="N252" s="109">
        <v>2</v>
      </c>
      <c r="O252" s="241"/>
      <c r="P252" s="241"/>
      <c r="Q252" s="241"/>
      <c r="R252" s="241"/>
      <c r="S252" s="241"/>
      <c r="T252" s="241"/>
      <c r="U252" s="241"/>
      <c r="V252" s="241"/>
      <c r="W252" s="241"/>
      <c r="X252" s="241"/>
      <c r="Y252" s="241"/>
      <c r="Z252" s="241"/>
      <c r="AA252" s="241"/>
      <c r="AB252" s="241"/>
    </row>
    <row r="253" spans="1:28" x14ac:dyDescent="0.2">
      <c r="A253" s="242"/>
      <c r="B253" s="242"/>
      <c r="C253" s="250"/>
      <c r="D253" s="242"/>
      <c r="E253" s="27"/>
      <c r="F253" s="108" t="s">
        <v>290</v>
      </c>
      <c r="G253" s="109">
        <v>16</v>
      </c>
      <c r="H253" s="109">
        <v>14</v>
      </c>
      <c r="I253" s="109">
        <v>2</v>
      </c>
      <c r="J253" s="110"/>
      <c r="K253" s="110"/>
      <c r="L253" s="111"/>
      <c r="M253" s="111"/>
      <c r="N253" s="111"/>
      <c r="O253" s="242"/>
      <c r="P253" s="242"/>
      <c r="Q253" s="242"/>
      <c r="R253" s="242"/>
      <c r="S253" s="242"/>
      <c r="T253" s="242"/>
      <c r="U253" s="242"/>
      <c r="V253" s="242"/>
      <c r="W253" s="242"/>
      <c r="X253" s="242"/>
      <c r="Y253" s="242"/>
      <c r="Z253" s="242"/>
      <c r="AA253" s="242"/>
      <c r="AB253" s="242"/>
    </row>
    <row r="254" spans="1:28" ht="20.25" customHeight="1" x14ac:dyDescent="0.2">
      <c r="A254" s="240">
        <v>47</v>
      </c>
      <c r="B254" s="240"/>
      <c r="C254" s="248" t="s">
        <v>283</v>
      </c>
      <c r="D254" s="240" t="s">
        <v>337</v>
      </c>
      <c r="E254" s="113" t="s">
        <v>294</v>
      </c>
      <c r="F254" s="28" t="s">
        <v>337</v>
      </c>
      <c r="G254" s="107">
        <v>1</v>
      </c>
      <c r="H254" s="107"/>
      <c r="I254" s="107">
        <v>1</v>
      </c>
      <c r="J254" s="113" t="s">
        <v>294</v>
      </c>
      <c r="K254" s="28" t="s">
        <v>337</v>
      </c>
      <c r="L254" s="107">
        <v>1</v>
      </c>
      <c r="M254" s="107"/>
      <c r="N254" s="107">
        <v>1</v>
      </c>
      <c r="O254" s="240" t="s">
        <v>469</v>
      </c>
      <c r="P254" s="240">
        <v>10</v>
      </c>
      <c r="Q254" s="240" t="s">
        <v>438</v>
      </c>
      <c r="R254" s="240"/>
      <c r="S254" s="240"/>
      <c r="T254" s="240"/>
      <c r="U254" s="240"/>
      <c r="V254" s="240"/>
      <c r="W254" s="240"/>
      <c r="X254" s="240" t="s">
        <v>265</v>
      </c>
      <c r="Y254" s="240" t="s">
        <v>434</v>
      </c>
      <c r="Z254" s="240"/>
      <c r="AA254" s="240"/>
      <c r="AB254" s="240"/>
    </row>
    <row r="255" spans="1:28" x14ac:dyDescent="0.2">
      <c r="A255" s="241"/>
      <c r="B255" s="241"/>
      <c r="C255" s="249"/>
      <c r="D255" s="241"/>
      <c r="E255" s="113" t="s">
        <v>298</v>
      </c>
      <c r="F255" s="28" t="s">
        <v>337</v>
      </c>
      <c r="G255" s="107">
        <v>1</v>
      </c>
      <c r="H255" s="107"/>
      <c r="I255" s="107">
        <v>1</v>
      </c>
      <c r="J255" s="113" t="s">
        <v>298</v>
      </c>
      <c r="K255" s="28" t="s">
        <v>337</v>
      </c>
      <c r="L255" s="107">
        <v>1</v>
      </c>
      <c r="M255" s="107"/>
      <c r="N255" s="107">
        <v>1</v>
      </c>
      <c r="O255" s="241"/>
      <c r="P255" s="241"/>
      <c r="Q255" s="241"/>
      <c r="R255" s="241"/>
      <c r="S255" s="241"/>
      <c r="T255" s="241"/>
      <c r="U255" s="241"/>
      <c r="V255" s="241"/>
      <c r="W255" s="241"/>
      <c r="X255" s="241"/>
      <c r="Y255" s="241"/>
      <c r="Z255" s="241"/>
      <c r="AA255" s="241"/>
      <c r="AB255" s="241"/>
    </row>
    <row r="256" spans="1:28" x14ac:dyDescent="0.2">
      <c r="A256" s="241"/>
      <c r="B256" s="241"/>
      <c r="C256" s="249"/>
      <c r="D256" s="241"/>
      <c r="E256" s="113" t="s">
        <v>300</v>
      </c>
      <c r="F256" s="28" t="s">
        <v>337</v>
      </c>
      <c r="G256" s="107">
        <v>1</v>
      </c>
      <c r="H256" s="107"/>
      <c r="I256" s="107">
        <v>1</v>
      </c>
      <c r="J256" s="113" t="s">
        <v>300</v>
      </c>
      <c r="K256" s="28" t="s">
        <v>337</v>
      </c>
      <c r="L256" s="107">
        <v>1</v>
      </c>
      <c r="M256" s="107"/>
      <c r="N256" s="107">
        <v>1</v>
      </c>
      <c r="O256" s="241" t="s">
        <v>429</v>
      </c>
      <c r="P256" s="241">
        <v>6</v>
      </c>
      <c r="Q256" s="241"/>
      <c r="R256" s="241"/>
      <c r="S256" s="241"/>
      <c r="T256" s="241"/>
      <c r="U256" s="241"/>
      <c r="V256" s="241"/>
      <c r="W256" s="241"/>
      <c r="X256" s="241"/>
      <c r="Y256" s="241"/>
      <c r="Z256" s="241"/>
      <c r="AA256" s="241"/>
      <c r="AB256" s="241"/>
    </row>
    <row r="257" spans="1:28" ht="19.5" customHeight="1" x14ac:dyDescent="0.2">
      <c r="A257" s="241"/>
      <c r="B257" s="241"/>
      <c r="C257" s="249"/>
      <c r="D257" s="241"/>
      <c r="E257" s="113" t="s">
        <v>304</v>
      </c>
      <c r="F257" s="28" t="s">
        <v>337</v>
      </c>
      <c r="G257" s="107">
        <v>2</v>
      </c>
      <c r="H257" s="107">
        <v>2</v>
      </c>
      <c r="I257" s="107"/>
      <c r="J257" s="113" t="s">
        <v>304</v>
      </c>
      <c r="K257" s="28" t="s">
        <v>337</v>
      </c>
      <c r="L257" s="107">
        <v>2</v>
      </c>
      <c r="M257" s="107">
        <v>2</v>
      </c>
      <c r="N257" s="107"/>
      <c r="O257" s="241"/>
      <c r="P257" s="241"/>
      <c r="Q257" s="251"/>
      <c r="R257" s="241"/>
      <c r="S257" s="241"/>
      <c r="T257" s="241"/>
      <c r="U257" s="241"/>
      <c r="V257" s="241"/>
      <c r="W257" s="241"/>
      <c r="X257" s="241"/>
      <c r="Y257" s="241"/>
      <c r="Z257" s="241"/>
      <c r="AA257" s="241"/>
      <c r="AB257" s="241"/>
    </row>
    <row r="258" spans="1:28" ht="28.8" x14ac:dyDescent="0.2">
      <c r="A258" s="241"/>
      <c r="B258" s="241"/>
      <c r="C258" s="249"/>
      <c r="D258" s="241"/>
      <c r="E258" s="113" t="s">
        <v>305</v>
      </c>
      <c r="F258" s="28" t="s">
        <v>337</v>
      </c>
      <c r="G258" s="107">
        <v>2</v>
      </c>
      <c r="H258" s="107">
        <v>2</v>
      </c>
      <c r="I258" s="107"/>
      <c r="J258" s="113" t="s">
        <v>305</v>
      </c>
      <c r="K258" s="28" t="s">
        <v>337</v>
      </c>
      <c r="L258" s="107">
        <v>2</v>
      </c>
      <c r="M258" s="107">
        <v>2</v>
      </c>
      <c r="N258" s="107"/>
      <c r="O258" s="139" t="s">
        <v>350</v>
      </c>
      <c r="P258" s="130">
        <v>2</v>
      </c>
      <c r="Q258" s="241"/>
      <c r="R258" s="241"/>
      <c r="S258" s="241"/>
      <c r="T258" s="241"/>
      <c r="U258" s="241"/>
      <c r="V258" s="241"/>
      <c r="W258" s="241"/>
      <c r="X258" s="241"/>
      <c r="Y258" s="241"/>
      <c r="Z258" s="241"/>
      <c r="AA258" s="241"/>
      <c r="AB258" s="241"/>
    </row>
    <row r="259" spans="1:28" ht="19.5" customHeight="1" x14ac:dyDescent="0.2">
      <c r="A259" s="241"/>
      <c r="B259" s="241"/>
      <c r="C259" s="249"/>
      <c r="D259" s="241"/>
      <c r="E259" s="113" t="s">
        <v>436</v>
      </c>
      <c r="F259" s="28" t="s">
        <v>337</v>
      </c>
      <c r="G259" s="107">
        <v>2</v>
      </c>
      <c r="H259" s="107">
        <v>2</v>
      </c>
      <c r="I259" s="107"/>
      <c r="J259" s="113" t="s">
        <v>436</v>
      </c>
      <c r="K259" s="28" t="s">
        <v>337</v>
      </c>
      <c r="L259" s="107">
        <v>2</v>
      </c>
      <c r="M259" s="107">
        <v>2</v>
      </c>
      <c r="N259" s="107"/>
      <c r="O259" s="241" t="s">
        <v>431</v>
      </c>
      <c r="P259" s="241">
        <v>4</v>
      </c>
      <c r="Q259" s="241"/>
      <c r="R259" s="241"/>
      <c r="S259" s="241"/>
      <c r="T259" s="241"/>
      <c r="U259" s="241"/>
      <c r="V259" s="241"/>
      <c r="W259" s="241"/>
      <c r="X259" s="241"/>
      <c r="Y259" s="241"/>
      <c r="Z259" s="241"/>
      <c r="AA259" s="241"/>
      <c r="AB259" s="241"/>
    </row>
    <row r="260" spans="1:28" x14ac:dyDescent="0.2">
      <c r="A260" s="241"/>
      <c r="B260" s="241"/>
      <c r="C260" s="249"/>
      <c r="D260" s="241"/>
      <c r="E260" s="113" t="s">
        <v>319</v>
      </c>
      <c r="F260" s="28" t="s">
        <v>337</v>
      </c>
      <c r="G260" s="107">
        <v>5</v>
      </c>
      <c r="H260" s="107">
        <v>4</v>
      </c>
      <c r="I260" s="107">
        <v>1</v>
      </c>
      <c r="J260" s="113" t="s">
        <v>319</v>
      </c>
      <c r="K260" s="28" t="s">
        <v>337</v>
      </c>
      <c r="L260" s="107">
        <v>5</v>
      </c>
      <c r="M260" s="107">
        <v>4</v>
      </c>
      <c r="N260" s="107">
        <v>1</v>
      </c>
      <c r="O260" s="241"/>
      <c r="P260" s="241"/>
      <c r="Q260" s="241"/>
      <c r="R260" s="241"/>
      <c r="S260" s="241"/>
      <c r="T260" s="241"/>
      <c r="U260" s="241"/>
      <c r="V260" s="241"/>
      <c r="W260" s="241"/>
      <c r="X260" s="241"/>
      <c r="Y260" s="241"/>
      <c r="Z260" s="241"/>
      <c r="AA260" s="241"/>
      <c r="AB260" s="241"/>
    </row>
    <row r="261" spans="1:28" x14ac:dyDescent="0.2">
      <c r="A261" s="241"/>
      <c r="B261" s="241"/>
      <c r="C261" s="249"/>
      <c r="D261" s="241"/>
      <c r="E261" s="113" t="s">
        <v>301</v>
      </c>
      <c r="F261" s="28" t="s">
        <v>337</v>
      </c>
      <c r="G261" s="107">
        <v>2</v>
      </c>
      <c r="H261" s="107">
        <v>2</v>
      </c>
      <c r="I261" s="107"/>
      <c r="J261" s="113" t="s">
        <v>301</v>
      </c>
      <c r="K261" s="28" t="s">
        <v>337</v>
      </c>
      <c r="L261" s="107">
        <v>2</v>
      </c>
      <c r="M261" s="107">
        <v>2</v>
      </c>
      <c r="N261" s="107"/>
      <c r="O261" s="241"/>
      <c r="P261" s="241"/>
      <c r="Q261" s="241"/>
      <c r="R261" s="241"/>
      <c r="S261" s="241"/>
      <c r="T261" s="241"/>
      <c r="U261" s="241"/>
      <c r="V261" s="241"/>
      <c r="W261" s="241"/>
      <c r="X261" s="241"/>
      <c r="Y261" s="241"/>
      <c r="Z261" s="241"/>
      <c r="AA261" s="241"/>
      <c r="AB261" s="241"/>
    </row>
    <row r="262" spans="1:28" x14ac:dyDescent="0.2">
      <c r="A262" s="241"/>
      <c r="B262" s="241"/>
      <c r="C262" s="249"/>
      <c r="D262" s="241"/>
      <c r="E262" s="113" t="s">
        <v>316</v>
      </c>
      <c r="F262" s="28" t="s">
        <v>337</v>
      </c>
      <c r="G262" s="107">
        <v>2</v>
      </c>
      <c r="H262" s="107">
        <v>2</v>
      </c>
      <c r="I262" s="107"/>
      <c r="J262" s="113" t="s">
        <v>316</v>
      </c>
      <c r="K262" s="28" t="s">
        <v>337</v>
      </c>
      <c r="L262" s="107">
        <v>2</v>
      </c>
      <c r="M262" s="107">
        <v>2</v>
      </c>
      <c r="N262" s="107"/>
      <c r="O262" s="241"/>
      <c r="P262" s="241"/>
      <c r="Q262" s="241"/>
      <c r="R262" s="241"/>
      <c r="S262" s="241"/>
      <c r="T262" s="241"/>
      <c r="U262" s="241"/>
      <c r="V262" s="241"/>
      <c r="W262" s="241"/>
      <c r="X262" s="241"/>
      <c r="Y262" s="241"/>
      <c r="Z262" s="241"/>
      <c r="AA262" s="241"/>
      <c r="AB262" s="241"/>
    </row>
    <row r="263" spans="1:28" x14ac:dyDescent="0.2">
      <c r="A263" s="241"/>
      <c r="B263" s="241"/>
      <c r="C263" s="249"/>
      <c r="D263" s="241"/>
      <c r="E263" s="27"/>
      <c r="F263" s="108" t="s">
        <v>81</v>
      </c>
      <c r="G263" s="109">
        <v>18</v>
      </c>
      <c r="H263" s="109">
        <v>14</v>
      </c>
      <c r="I263" s="109">
        <v>4</v>
      </c>
      <c r="J263" s="27"/>
      <c r="K263" s="108" t="s">
        <v>81</v>
      </c>
      <c r="L263" s="109">
        <v>18</v>
      </c>
      <c r="M263" s="109">
        <v>14</v>
      </c>
      <c r="N263" s="109">
        <v>4</v>
      </c>
      <c r="O263" s="5" t="s">
        <v>81</v>
      </c>
      <c r="P263" s="132">
        <v>22</v>
      </c>
      <c r="Q263" s="241"/>
      <c r="R263" s="241"/>
      <c r="S263" s="241"/>
      <c r="T263" s="241"/>
      <c r="U263" s="241"/>
      <c r="V263" s="241"/>
      <c r="W263" s="241"/>
      <c r="X263" s="241"/>
      <c r="Y263" s="241"/>
      <c r="Z263" s="241"/>
      <c r="AA263" s="241"/>
      <c r="AB263" s="241"/>
    </row>
    <row r="264" spans="1:28" x14ac:dyDescent="0.2">
      <c r="A264" s="242"/>
      <c r="B264" s="242"/>
      <c r="C264" s="250"/>
      <c r="D264" s="242"/>
      <c r="E264" s="27"/>
      <c r="F264" s="108" t="s">
        <v>290</v>
      </c>
      <c r="G264" s="109">
        <v>18</v>
      </c>
      <c r="H264" s="109">
        <v>14</v>
      </c>
      <c r="I264" s="109">
        <v>4</v>
      </c>
      <c r="J264" s="110"/>
      <c r="K264" s="110"/>
      <c r="L264" s="111"/>
      <c r="M264" s="111"/>
      <c r="N264" s="111"/>
      <c r="O264" s="32"/>
      <c r="P264" s="32"/>
      <c r="Q264" s="242"/>
      <c r="R264" s="242"/>
      <c r="S264" s="242"/>
      <c r="T264" s="242"/>
      <c r="U264" s="242"/>
      <c r="V264" s="242"/>
      <c r="W264" s="242"/>
      <c r="X264" s="242"/>
      <c r="Y264" s="242"/>
      <c r="Z264" s="242"/>
      <c r="AA264" s="242"/>
      <c r="AB264" s="242"/>
    </row>
    <row r="265" spans="1:28" ht="19.5" customHeight="1" x14ac:dyDescent="0.2">
      <c r="A265" s="240">
        <v>48</v>
      </c>
      <c r="B265" s="240"/>
      <c r="C265" s="248" t="s">
        <v>283</v>
      </c>
      <c r="D265" s="240" t="s">
        <v>337</v>
      </c>
      <c r="E265" s="113" t="s">
        <v>297</v>
      </c>
      <c r="F265" s="28" t="s">
        <v>337</v>
      </c>
      <c r="G265" s="107">
        <v>4</v>
      </c>
      <c r="H265" s="107">
        <v>4</v>
      </c>
      <c r="I265" s="107"/>
      <c r="J265" s="113" t="s">
        <v>297</v>
      </c>
      <c r="K265" s="28" t="s">
        <v>337</v>
      </c>
      <c r="L265" s="107">
        <v>4</v>
      </c>
      <c r="M265" s="107">
        <v>4</v>
      </c>
      <c r="N265" s="107"/>
      <c r="O265" s="151" t="s">
        <v>469</v>
      </c>
      <c r="P265" s="129">
        <v>10</v>
      </c>
      <c r="Q265" s="240" t="s">
        <v>438</v>
      </c>
      <c r="R265" s="240"/>
      <c r="S265" s="240"/>
      <c r="T265" s="240"/>
      <c r="U265" s="240"/>
      <c r="V265" s="240"/>
      <c r="W265" s="240"/>
      <c r="X265" s="240" t="s">
        <v>439</v>
      </c>
      <c r="Y265" s="240" t="s">
        <v>470</v>
      </c>
      <c r="Z265" s="240"/>
      <c r="AA265" s="240"/>
      <c r="AB265" s="240" t="s">
        <v>440</v>
      </c>
    </row>
    <row r="266" spans="1:28" x14ac:dyDescent="0.2">
      <c r="A266" s="241"/>
      <c r="B266" s="241"/>
      <c r="C266" s="249"/>
      <c r="D266" s="241"/>
      <c r="E266" s="113" t="s">
        <v>422</v>
      </c>
      <c r="F266" s="28" t="s">
        <v>337</v>
      </c>
      <c r="G266" s="107">
        <v>4</v>
      </c>
      <c r="H266" s="107">
        <v>4</v>
      </c>
      <c r="I266" s="107"/>
      <c r="J266" s="113" t="s">
        <v>422</v>
      </c>
      <c r="K266" s="28" t="s">
        <v>337</v>
      </c>
      <c r="L266" s="107">
        <v>4</v>
      </c>
      <c r="M266" s="107">
        <v>4</v>
      </c>
      <c r="N266" s="107"/>
      <c r="O266" s="139" t="s">
        <v>429</v>
      </c>
      <c r="P266" s="130">
        <v>6</v>
      </c>
      <c r="Q266" s="241"/>
      <c r="R266" s="241"/>
      <c r="S266" s="241"/>
      <c r="T266" s="241"/>
      <c r="U266" s="241"/>
      <c r="V266" s="241"/>
      <c r="W266" s="241"/>
      <c r="X266" s="241"/>
      <c r="Y266" s="241"/>
      <c r="Z266" s="241"/>
      <c r="AA266" s="241"/>
      <c r="AB266" s="241"/>
    </row>
    <row r="267" spans="1:28" ht="28.8" x14ac:dyDescent="0.2">
      <c r="A267" s="241"/>
      <c r="B267" s="241"/>
      <c r="C267" s="249"/>
      <c r="D267" s="241"/>
      <c r="E267" s="113" t="s">
        <v>295</v>
      </c>
      <c r="F267" s="28" t="s">
        <v>337</v>
      </c>
      <c r="G267" s="107">
        <v>5</v>
      </c>
      <c r="H267" s="107">
        <v>4</v>
      </c>
      <c r="I267" s="107">
        <v>1</v>
      </c>
      <c r="J267" s="113" t="s">
        <v>295</v>
      </c>
      <c r="K267" s="28" t="s">
        <v>337</v>
      </c>
      <c r="L267" s="107">
        <v>5</v>
      </c>
      <c r="M267" s="107">
        <v>4</v>
      </c>
      <c r="N267" s="107">
        <v>1</v>
      </c>
      <c r="O267" s="152" t="s">
        <v>350</v>
      </c>
      <c r="P267" s="130">
        <v>2</v>
      </c>
      <c r="Q267" s="241"/>
      <c r="R267" s="241"/>
      <c r="S267" s="241"/>
      <c r="T267" s="241"/>
      <c r="U267" s="241"/>
      <c r="V267" s="241"/>
      <c r="W267" s="241"/>
      <c r="X267" s="241"/>
      <c r="Y267" s="241"/>
      <c r="Z267" s="241"/>
      <c r="AA267" s="241"/>
      <c r="AB267" s="241"/>
    </row>
    <row r="268" spans="1:28" ht="67.2" x14ac:dyDescent="0.2">
      <c r="A268" s="241"/>
      <c r="B268" s="241"/>
      <c r="C268" s="249"/>
      <c r="D268" s="241"/>
      <c r="E268" s="113" t="s">
        <v>426</v>
      </c>
      <c r="F268" s="28" t="s">
        <v>337</v>
      </c>
      <c r="G268" s="107">
        <v>5</v>
      </c>
      <c r="H268" s="107">
        <v>4</v>
      </c>
      <c r="I268" s="107">
        <v>1</v>
      </c>
      <c r="J268" s="113" t="s">
        <v>426</v>
      </c>
      <c r="K268" s="28" t="s">
        <v>337</v>
      </c>
      <c r="L268" s="107">
        <v>5</v>
      </c>
      <c r="M268" s="107">
        <v>4</v>
      </c>
      <c r="N268" s="107">
        <v>1</v>
      </c>
      <c r="O268" s="32" t="s">
        <v>431</v>
      </c>
      <c r="P268" s="131">
        <v>4</v>
      </c>
      <c r="Q268" s="251"/>
      <c r="R268" s="241"/>
      <c r="S268" s="241"/>
      <c r="T268" s="241"/>
      <c r="U268" s="241"/>
      <c r="V268" s="241"/>
      <c r="W268" s="241"/>
      <c r="X268" s="241"/>
      <c r="Y268" s="241"/>
      <c r="Z268" s="241"/>
      <c r="AA268" s="241"/>
      <c r="AB268" s="241"/>
    </row>
    <row r="269" spans="1:28" x14ac:dyDescent="0.2">
      <c r="A269" s="241"/>
      <c r="B269" s="241"/>
      <c r="C269" s="249"/>
      <c r="D269" s="241"/>
      <c r="E269" s="27"/>
      <c r="F269" s="108" t="s">
        <v>81</v>
      </c>
      <c r="G269" s="109">
        <v>18</v>
      </c>
      <c r="H269" s="109">
        <v>16</v>
      </c>
      <c r="I269" s="109">
        <v>2</v>
      </c>
      <c r="J269" s="27"/>
      <c r="K269" s="108" t="s">
        <v>81</v>
      </c>
      <c r="L269" s="109">
        <v>18</v>
      </c>
      <c r="M269" s="109">
        <v>16</v>
      </c>
      <c r="N269" s="109">
        <v>2</v>
      </c>
      <c r="O269" s="5" t="s">
        <v>81</v>
      </c>
      <c r="P269" s="132">
        <v>22</v>
      </c>
      <c r="Q269" s="241"/>
      <c r="R269" s="241"/>
      <c r="S269" s="241"/>
      <c r="T269" s="241"/>
      <c r="U269" s="241"/>
      <c r="V269" s="241"/>
      <c r="W269" s="241"/>
      <c r="X269" s="241"/>
      <c r="Y269" s="241"/>
      <c r="Z269" s="241"/>
      <c r="AA269" s="241"/>
      <c r="AB269" s="241"/>
    </row>
    <row r="270" spans="1:28" x14ac:dyDescent="0.2">
      <c r="A270" s="242"/>
      <c r="B270" s="242"/>
      <c r="C270" s="250"/>
      <c r="D270" s="242"/>
      <c r="E270" s="27"/>
      <c r="F270" s="108" t="s">
        <v>290</v>
      </c>
      <c r="G270" s="109">
        <v>18</v>
      </c>
      <c r="H270" s="109">
        <v>16</v>
      </c>
      <c r="I270" s="109">
        <v>2</v>
      </c>
      <c r="J270" s="110"/>
      <c r="K270" s="110"/>
      <c r="L270" s="111"/>
      <c r="M270" s="111"/>
      <c r="N270" s="111"/>
      <c r="O270" s="32"/>
      <c r="P270" s="32"/>
      <c r="Q270" s="242"/>
      <c r="R270" s="242"/>
      <c r="S270" s="242"/>
      <c r="T270" s="242"/>
      <c r="U270" s="242"/>
      <c r="V270" s="242"/>
      <c r="W270" s="242"/>
      <c r="X270" s="242"/>
      <c r="Y270" s="242"/>
      <c r="Z270" s="242"/>
      <c r="AA270" s="242"/>
      <c r="AB270" s="242"/>
    </row>
    <row r="271" spans="1:28" x14ac:dyDescent="0.2">
      <c r="A271" s="240">
        <v>49</v>
      </c>
      <c r="B271" s="240"/>
      <c r="C271" s="248" t="s">
        <v>283</v>
      </c>
      <c r="D271" s="240" t="s">
        <v>341</v>
      </c>
      <c r="E271" s="27" t="s">
        <v>294</v>
      </c>
      <c r="F271" s="28" t="s">
        <v>341</v>
      </c>
      <c r="G271" s="107">
        <v>2</v>
      </c>
      <c r="H271" s="107">
        <v>2</v>
      </c>
      <c r="I271" s="107"/>
      <c r="J271" s="27" t="s">
        <v>294</v>
      </c>
      <c r="K271" s="28" t="s">
        <v>341</v>
      </c>
      <c r="L271" s="107">
        <v>2</v>
      </c>
      <c r="M271" s="107">
        <v>2</v>
      </c>
      <c r="N271" s="107"/>
      <c r="O271" s="240" t="s">
        <v>356</v>
      </c>
      <c r="P271" s="240">
        <v>24</v>
      </c>
      <c r="Q271" s="240" t="s">
        <v>257</v>
      </c>
      <c r="R271" s="240" t="s">
        <v>258</v>
      </c>
      <c r="S271" s="240" t="s">
        <v>650</v>
      </c>
      <c r="T271" s="240" t="s">
        <v>472</v>
      </c>
      <c r="U271" s="240" t="s">
        <v>722</v>
      </c>
      <c r="V271" s="240" t="s">
        <v>286</v>
      </c>
      <c r="W271" s="240"/>
      <c r="X271" s="240"/>
      <c r="Y271" s="240"/>
      <c r="Z271" s="240"/>
      <c r="AA271" s="240"/>
      <c r="AB271" s="240"/>
    </row>
    <row r="272" spans="1:28" x14ac:dyDescent="0.2">
      <c r="A272" s="241"/>
      <c r="B272" s="241"/>
      <c r="C272" s="249"/>
      <c r="D272" s="241"/>
      <c r="E272" s="27" t="s">
        <v>287</v>
      </c>
      <c r="F272" s="28" t="s">
        <v>341</v>
      </c>
      <c r="G272" s="107">
        <v>2</v>
      </c>
      <c r="H272" s="107">
        <v>2</v>
      </c>
      <c r="I272" s="107"/>
      <c r="J272" s="27" t="s">
        <v>287</v>
      </c>
      <c r="K272" s="28" t="s">
        <v>341</v>
      </c>
      <c r="L272" s="107">
        <v>2</v>
      </c>
      <c r="M272" s="107">
        <v>2</v>
      </c>
      <c r="N272" s="107"/>
      <c r="O272" s="241"/>
      <c r="P272" s="241"/>
      <c r="Q272" s="241"/>
      <c r="R272" s="241"/>
      <c r="S272" s="241"/>
      <c r="T272" s="241"/>
      <c r="U272" s="241"/>
      <c r="V272" s="241"/>
      <c r="W272" s="241"/>
      <c r="X272" s="241"/>
      <c r="Y272" s="241"/>
      <c r="Z272" s="241"/>
      <c r="AA272" s="241"/>
      <c r="AB272" s="241"/>
    </row>
    <row r="273" spans="1:28" x14ac:dyDescent="0.2">
      <c r="A273" s="241"/>
      <c r="B273" s="241"/>
      <c r="C273" s="249"/>
      <c r="D273" s="241"/>
      <c r="E273" s="27" t="s">
        <v>303</v>
      </c>
      <c r="F273" s="28" t="s">
        <v>341</v>
      </c>
      <c r="G273" s="107">
        <v>2</v>
      </c>
      <c r="H273" s="107">
        <v>2</v>
      </c>
      <c r="I273" s="107"/>
      <c r="J273" s="27" t="s">
        <v>303</v>
      </c>
      <c r="K273" s="28" t="s">
        <v>341</v>
      </c>
      <c r="L273" s="107">
        <v>2</v>
      </c>
      <c r="M273" s="107">
        <v>2</v>
      </c>
      <c r="N273" s="107"/>
      <c r="O273" s="241"/>
      <c r="P273" s="241"/>
      <c r="Q273" s="241"/>
      <c r="R273" s="241"/>
      <c r="S273" s="241"/>
      <c r="T273" s="241"/>
      <c r="U273" s="241"/>
      <c r="V273" s="241"/>
      <c r="W273" s="241"/>
      <c r="X273" s="241"/>
      <c r="Y273" s="241"/>
      <c r="Z273" s="241"/>
      <c r="AA273" s="241"/>
      <c r="AB273" s="241"/>
    </row>
    <row r="274" spans="1:28" x14ac:dyDescent="0.2">
      <c r="A274" s="241"/>
      <c r="B274" s="241"/>
      <c r="C274" s="249"/>
      <c r="D274" s="241"/>
      <c r="E274" s="27" t="s">
        <v>299</v>
      </c>
      <c r="F274" s="28" t="s">
        <v>341</v>
      </c>
      <c r="G274" s="107">
        <v>2</v>
      </c>
      <c r="H274" s="107">
        <v>2</v>
      </c>
      <c r="I274" s="107"/>
      <c r="J274" s="27" t="s">
        <v>299</v>
      </c>
      <c r="K274" s="28" t="s">
        <v>341</v>
      </c>
      <c r="L274" s="107">
        <v>2</v>
      </c>
      <c r="M274" s="107">
        <v>2</v>
      </c>
      <c r="N274" s="107"/>
      <c r="O274" s="241"/>
      <c r="P274" s="241"/>
      <c r="Q274" s="241"/>
      <c r="R274" s="241"/>
      <c r="S274" s="241"/>
      <c r="T274" s="241"/>
      <c r="U274" s="241"/>
      <c r="V274" s="241"/>
      <c r="W274" s="241"/>
      <c r="X274" s="241"/>
      <c r="Y274" s="241"/>
      <c r="Z274" s="241"/>
      <c r="AA274" s="241"/>
      <c r="AB274" s="241"/>
    </row>
    <row r="275" spans="1:28" x14ac:dyDescent="0.2">
      <c r="A275" s="241"/>
      <c r="B275" s="241"/>
      <c r="C275" s="249"/>
      <c r="D275" s="241"/>
      <c r="E275" s="27" t="s">
        <v>317</v>
      </c>
      <c r="F275" s="28" t="s">
        <v>341</v>
      </c>
      <c r="G275" s="107">
        <v>4</v>
      </c>
      <c r="H275" s="107">
        <v>3</v>
      </c>
      <c r="I275" s="107">
        <v>1</v>
      </c>
      <c r="J275" s="27" t="s">
        <v>317</v>
      </c>
      <c r="K275" s="28" t="s">
        <v>341</v>
      </c>
      <c r="L275" s="107">
        <v>4</v>
      </c>
      <c r="M275" s="107">
        <v>3</v>
      </c>
      <c r="N275" s="107">
        <v>1</v>
      </c>
      <c r="O275" s="241"/>
      <c r="P275" s="241"/>
      <c r="Q275" s="241"/>
      <c r="R275" s="241"/>
      <c r="S275" s="241"/>
      <c r="T275" s="241"/>
      <c r="U275" s="241"/>
      <c r="V275" s="241"/>
      <c r="W275" s="241"/>
      <c r="X275" s="241"/>
      <c r="Y275" s="241"/>
      <c r="Z275" s="241"/>
      <c r="AA275" s="241"/>
      <c r="AB275" s="241"/>
    </row>
    <row r="276" spans="1:28" x14ac:dyDescent="0.2">
      <c r="A276" s="241"/>
      <c r="B276" s="241"/>
      <c r="C276" s="249"/>
      <c r="D276" s="241"/>
      <c r="E276" s="27" t="s">
        <v>313</v>
      </c>
      <c r="F276" s="28" t="s">
        <v>341</v>
      </c>
      <c r="G276" s="107">
        <v>4</v>
      </c>
      <c r="H276" s="107">
        <v>3</v>
      </c>
      <c r="I276" s="107">
        <v>1</v>
      </c>
      <c r="J276" s="27" t="s">
        <v>313</v>
      </c>
      <c r="K276" s="28" t="s">
        <v>341</v>
      </c>
      <c r="L276" s="107">
        <v>4</v>
      </c>
      <c r="M276" s="107">
        <v>3</v>
      </c>
      <c r="N276" s="107">
        <v>1</v>
      </c>
      <c r="O276" s="241"/>
      <c r="P276" s="241"/>
      <c r="Q276" s="241"/>
      <c r="R276" s="241"/>
      <c r="S276" s="241"/>
      <c r="T276" s="241"/>
      <c r="U276" s="241"/>
      <c r="V276" s="241"/>
      <c r="W276" s="241"/>
      <c r="X276" s="241"/>
      <c r="Y276" s="241"/>
      <c r="Z276" s="241"/>
      <c r="AA276" s="241"/>
      <c r="AB276" s="241"/>
    </row>
    <row r="277" spans="1:28" x14ac:dyDescent="0.2">
      <c r="A277" s="241"/>
      <c r="B277" s="241"/>
      <c r="C277" s="249"/>
      <c r="D277" s="241"/>
      <c r="E277" s="27"/>
      <c r="F277" s="108" t="s">
        <v>81</v>
      </c>
      <c r="G277" s="109">
        <v>16</v>
      </c>
      <c r="H277" s="109">
        <v>14</v>
      </c>
      <c r="I277" s="109">
        <v>2</v>
      </c>
      <c r="J277" s="27"/>
      <c r="K277" s="108" t="s">
        <v>81</v>
      </c>
      <c r="L277" s="109">
        <v>16</v>
      </c>
      <c r="M277" s="109">
        <v>14</v>
      </c>
      <c r="N277" s="109">
        <v>2</v>
      </c>
      <c r="O277" s="241"/>
      <c r="P277" s="241"/>
      <c r="Q277" s="241"/>
      <c r="R277" s="241"/>
      <c r="S277" s="241"/>
      <c r="T277" s="241"/>
      <c r="U277" s="241"/>
      <c r="V277" s="241"/>
      <c r="W277" s="241"/>
      <c r="X277" s="241"/>
      <c r="Y277" s="241"/>
      <c r="Z277" s="241"/>
      <c r="AA277" s="241"/>
      <c r="AB277" s="241"/>
    </row>
    <row r="278" spans="1:28" x14ac:dyDescent="0.2">
      <c r="A278" s="242"/>
      <c r="B278" s="242"/>
      <c r="C278" s="250"/>
      <c r="D278" s="242"/>
      <c r="E278" s="27"/>
      <c r="F278" s="108" t="s">
        <v>290</v>
      </c>
      <c r="G278" s="109">
        <v>16</v>
      </c>
      <c r="H278" s="109">
        <v>14</v>
      </c>
      <c r="I278" s="109">
        <v>2</v>
      </c>
      <c r="J278" s="110"/>
      <c r="K278" s="110"/>
      <c r="L278" s="111"/>
      <c r="M278" s="111"/>
      <c r="N278" s="111"/>
      <c r="O278" s="242"/>
      <c r="P278" s="242"/>
      <c r="Q278" s="242"/>
      <c r="R278" s="242"/>
      <c r="S278" s="242"/>
      <c r="T278" s="242"/>
      <c r="U278" s="242"/>
      <c r="V278" s="242"/>
      <c r="W278" s="242"/>
      <c r="X278" s="242"/>
      <c r="Y278" s="242"/>
      <c r="Z278" s="242"/>
      <c r="AA278" s="242"/>
      <c r="AB278" s="242"/>
    </row>
    <row r="279" spans="1:28" ht="18" customHeight="1" x14ac:dyDescent="0.2">
      <c r="A279" s="240">
        <v>50</v>
      </c>
      <c r="B279" s="240"/>
      <c r="C279" s="248" t="s">
        <v>283</v>
      </c>
      <c r="D279" s="240" t="s">
        <v>341</v>
      </c>
      <c r="E279" s="27" t="s">
        <v>295</v>
      </c>
      <c r="F279" s="28" t="s">
        <v>341</v>
      </c>
      <c r="G279" s="107">
        <v>2</v>
      </c>
      <c r="H279" s="107">
        <v>2</v>
      </c>
      <c r="I279" s="107"/>
      <c r="J279" s="27" t="s">
        <v>295</v>
      </c>
      <c r="K279" s="28" t="s">
        <v>341</v>
      </c>
      <c r="L279" s="107">
        <v>2</v>
      </c>
      <c r="M279" s="107">
        <v>2</v>
      </c>
      <c r="N279" s="107"/>
      <c r="O279" s="240" t="s">
        <v>473</v>
      </c>
      <c r="P279" s="240">
        <v>22</v>
      </c>
      <c r="Q279" s="240" t="s">
        <v>257</v>
      </c>
      <c r="R279" s="240" t="s">
        <v>258</v>
      </c>
      <c r="S279" s="240" t="s">
        <v>651</v>
      </c>
      <c r="T279" s="240" t="s">
        <v>474</v>
      </c>
      <c r="U279" s="240" t="s">
        <v>723</v>
      </c>
      <c r="V279" s="240" t="s">
        <v>286</v>
      </c>
      <c r="W279" s="240"/>
      <c r="X279" s="240"/>
      <c r="Y279" s="240"/>
      <c r="Z279" s="240"/>
      <c r="AA279" s="240"/>
      <c r="AB279" s="240"/>
    </row>
    <row r="280" spans="1:28" ht="18" customHeight="1" x14ac:dyDescent="0.2">
      <c r="A280" s="241"/>
      <c r="B280" s="241"/>
      <c r="C280" s="249"/>
      <c r="D280" s="241"/>
      <c r="E280" s="27" t="s">
        <v>288</v>
      </c>
      <c r="F280" s="28" t="s">
        <v>341</v>
      </c>
      <c r="G280" s="107">
        <v>2</v>
      </c>
      <c r="H280" s="107">
        <v>2</v>
      </c>
      <c r="I280" s="107"/>
      <c r="J280" s="27" t="s">
        <v>288</v>
      </c>
      <c r="K280" s="28" t="s">
        <v>341</v>
      </c>
      <c r="L280" s="107">
        <v>2</v>
      </c>
      <c r="M280" s="107">
        <v>2</v>
      </c>
      <c r="N280" s="107"/>
      <c r="O280" s="241"/>
      <c r="P280" s="241"/>
      <c r="Q280" s="241"/>
      <c r="R280" s="241"/>
      <c r="S280" s="241"/>
      <c r="T280" s="241"/>
      <c r="U280" s="241"/>
      <c r="V280" s="241"/>
      <c r="W280" s="241"/>
      <c r="X280" s="241"/>
      <c r="Y280" s="241"/>
      <c r="Z280" s="241"/>
      <c r="AA280" s="241"/>
      <c r="AB280" s="241"/>
    </row>
    <row r="281" spans="1:28" ht="18" customHeight="1" x14ac:dyDescent="0.2">
      <c r="A281" s="241"/>
      <c r="B281" s="241"/>
      <c r="C281" s="249"/>
      <c r="D281" s="241"/>
      <c r="E281" s="27" t="s">
        <v>296</v>
      </c>
      <c r="F281" s="28" t="s">
        <v>341</v>
      </c>
      <c r="G281" s="107">
        <v>2</v>
      </c>
      <c r="H281" s="107">
        <v>2</v>
      </c>
      <c r="I281" s="107"/>
      <c r="J281" s="27" t="s">
        <v>296</v>
      </c>
      <c r="K281" s="28" t="s">
        <v>341</v>
      </c>
      <c r="L281" s="107">
        <v>2</v>
      </c>
      <c r="M281" s="107">
        <v>2</v>
      </c>
      <c r="N281" s="107"/>
      <c r="O281" s="241"/>
      <c r="P281" s="241"/>
      <c r="Q281" s="241"/>
      <c r="R281" s="241"/>
      <c r="S281" s="241"/>
      <c r="T281" s="241"/>
      <c r="U281" s="241"/>
      <c r="V281" s="241"/>
      <c r="W281" s="241"/>
      <c r="X281" s="241"/>
      <c r="Y281" s="241"/>
      <c r="Z281" s="241"/>
      <c r="AA281" s="241"/>
      <c r="AB281" s="241"/>
    </row>
    <row r="282" spans="1:28" ht="18" customHeight="1" x14ac:dyDescent="0.2">
      <c r="A282" s="241"/>
      <c r="B282" s="241"/>
      <c r="C282" s="249"/>
      <c r="D282" s="241"/>
      <c r="E282" s="27" t="s">
        <v>300</v>
      </c>
      <c r="F282" s="28" t="s">
        <v>341</v>
      </c>
      <c r="G282" s="107">
        <v>2</v>
      </c>
      <c r="H282" s="107">
        <v>2</v>
      </c>
      <c r="I282" s="107"/>
      <c r="J282" s="27" t="s">
        <v>300</v>
      </c>
      <c r="K282" s="28" t="s">
        <v>341</v>
      </c>
      <c r="L282" s="107">
        <v>2</v>
      </c>
      <c r="M282" s="107">
        <v>2</v>
      </c>
      <c r="N282" s="107"/>
      <c r="O282" s="241"/>
      <c r="P282" s="241"/>
      <c r="Q282" s="241"/>
      <c r="R282" s="241"/>
      <c r="S282" s="241"/>
      <c r="T282" s="241"/>
      <c r="U282" s="241"/>
      <c r="V282" s="241"/>
      <c r="W282" s="241"/>
      <c r="X282" s="241"/>
      <c r="Y282" s="241"/>
      <c r="Z282" s="241"/>
      <c r="AA282" s="241"/>
      <c r="AB282" s="241"/>
    </row>
    <row r="283" spans="1:28" ht="18" customHeight="1" x14ac:dyDescent="0.2">
      <c r="A283" s="241"/>
      <c r="B283" s="241"/>
      <c r="C283" s="249"/>
      <c r="D283" s="241"/>
      <c r="E283" s="27" t="s">
        <v>311</v>
      </c>
      <c r="F283" s="28" t="s">
        <v>341</v>
      </c>
      <c r="G283" s="107">
        <v>3</v>
      </c>
      <c r="H283" s="107">
        <v>3</v>
      </c>
      <c r="I283" s="107"/>
      <c r="J283" s="27" t="s">
        <v>311</v>
      </c>
      <c r="K283" s="28" t="s">
        <v>341</v>
      </c>
      <c r="L283" s="107">
        <v>3</v>
      </c>
      <c r="M283" s="107">
        <v>3</v>
      </c>
      <c r="N283" s="107"/>
      <c r="O283" s="241"/>
      <c r="P283" s="241"/>
      <c r="Q283" s="241"/>
      <c r="R283" s="241"/>
      <c r="S283" s="241"/>
      <c r="T283" s="241"/>
      <c r="U283" s="241"/>
      <c r="V283" s="241"/>
      <c r="W283" s="241"/>
      <c r="X283" s="241"/>
      <c r="Y283" s="241"/>
      <c r="Z283" s="241"/>
      <c r="AA283" s="241"/>
      <c r="AB283" s="241"/>
    </row>
    <row r="284" spans="1:28" ht="18" customHeight="1" x14ac:dyDescent="0.2">
      <c r="A284" s="241"/>
      <c r="B284" s="241"/>
      <c r="C284" s="249"/>
      <c r="D284" s="241"/>
      <c r="E284" s="27" t="s">
        <v>305</v>
      </c>
      <c r="F284" s="28" t="s">
        <v>341</v>
      </c>
      <c r="G284" s="107">
        <v>2</v>
      </c>
      <c r="H284" s="107">
        <v>2</v>
      </c>
      <c r="I284" s="107"/>
      <c r="J284" s="27" t="s">
        <v>305</v>
      </c>
      <c r="K284" s="28" t="s">
        <v>341</v>
      </c>
      <c r="L284" s="107">
        <v>2</v>
      </c>
      <c r="M284" s="107">
        <v>2</v>
      </c>
      <c r="N284" s="107"/>
      <c r="O284" s="241"/>
      <c r="P284" s="241"/>
      <c r="Q284" s="241"/>
      <c r="R284" s="241"/>
      <c r="S284" s="241"/>
      <c r="T284" s="241"/>
      <c r="U284" s="241"/>
      <c r="V284" s="241"/>
      <c r="W284" s="241"/>
      <c r="X284" s="241"/>
      <c r="Y284" s="241"/>
      <c r="Z284" s="241"/>
      <c r="AA284" s="241"/>
      <c r="AB284" s="241"/>
    </row>
    <row r="285" spans="1:28" ht="18" customHeight="1" x14ac:dyDescent="0.2">
      <c r="A285" s="241"/>
      <c r="B285" s="241"/>
      <c r="C285" s="249"/>
      <c r="D285" s="241"/>
      <c r="E285" s="27" t="s">
        <v>316</v>
      </c>
      <c r="F285" s="28" t="s">
        <v>341</v>
      </c>
      <c r="G285" s="107">
        <v>2</v>
      </c>
      <c r="H285" s="107">
        <v>2</v>
      </c>
      <c r="I285" s="107"/>
      <c r="J285" s="27" t="s">
        <v>316</v>
      </c>
      <c r="K285" s="28" t="s">
        <v>341</v>
      </c>
      <c r="L285" s="107">
        <v>2</v>
      </c>
      <c r="M285" s="107">
        <v>2</v>
      </c>
      <c r="N285" s="107"/>
      <c r="O285" s="241"/>
      <c r="P285" s="241"/>
      <c r="Q285" s="241"/>
      <c r="R285" s="241"/>
      <c r="S285" s="241"/>
      <c r="T285" s="241"/>
      <c r="U285" s="241"/>
      <c r="V285" s="241"/>
      <c r="W285" s="241"/>
      <c r="X285" s="241"/>
      <c r="Y285" s="241"/>
      <c r="Z285" s="241"/>
      <c r="AA285" s="241"/>
      <c r="AB285" s="241"/>
    </row>
    <row r="286" spans="1:28" ht="18" customHeight="1" x14ac:dyDescent="0.2">
      <c r="A286" s="241"/>
      <c r="B286" s="241"/>
      <c r="C286" s="249"/>
      <c r="D286" s="241"/>
      <c r="E286" s="27" t="s">
        <v>314</v>
      </c>
      <c r="F286" s="28" t="s">
        <v>341</v>
      </c>
      <c r="G286" s="107">
        <v>3</v>
      </c>
      <c r="H286" s="107">
        <v>3</v>
      </c>
      <c r="I286" s="107"/>
      <c r="J286" s="27" t="s">
        <v>314</v>
      </c>
      <c r="K286" s="28" t="s">
        <v>341</v>
      </c>
      <c r="L286" s="107">
        <v>3</v>
      </c>
      <c r="M286" s="107">
        <v>3</v>
      </c>
      <c r="N286" s="107"/>
      <c r="O286" s="241"/>
      <c r="P286" s="241"/>
      <c r="Q286" s="241"/>
      <c r="R286" s="241"/>
      <c r="S286" s="241"/>
      <c r="T286" s="241"/>
      <c r="U286" s="241"/>
      <c r="V286" s="241"/>
      <c r="W286" s="241"/>
      <c r="X286" s="241"/>
      <c r="Y286" s="241"/>
      <c r="Z286" s="241"/>
      <c r="AA286" s="241"/>
      <c r="AB286" s="241"/>
    </row>
    <row r="287" spans="1:28" x14ac:dyDescent="0.2">
      <c r="A287" s="241"/>
      <c r="B287" s="241"/>
      <c r="C287" s="249"/>
      <c r="D287" s="241"/>
      <c r="E287" s="27"/>
      <c r="F287" s="108" t="s">
        <v>81</v>
      </c>
      <c r="G287" s="109">
        <v>18</v>
      </c>
      <c r="H287" s="109">
        <v>18</v>
      </c>
      <c r="I287" s="109"/>
      <c r="J287" s="27"/>
      <c r="K287" s="108" t="s">
        <v>81</v>
      </c>
      <c r="L287" s="109">
        <v>18</v>
      </c>
      <c r="M287" s="109">
        <v>18</v>
      </c>
      <c r="N287" s="109"/>
      <c r="O287" s="241"/>
      <c r="P287" s="241"/>
      <c r="Q287" s="241"/>
      <c r="R287" s="241"/>
      <c r="S287" s="241"/>
      <c r="T287" s="241"/>
      <c r="U287" s="241"/>
      <c r="V287" s="241"/>
      <c r="W287" s="241"/>
      <c r="X287" s="241"/>
      <c r="Y287" s="241"/>
      <c r="Z287" s="241"/>
      <c r="AA287" s="241"/>
      <c r="AB287" s="241"/>
    </row>
    <row r="288" spans="1:28" x14ac:dyDescent="0.2">
      <c r="A288" s="242"/>
      <c r="B288" s="242"/>
      <c r="C288" s="250"/>
      <c r="D288" s="242"/>
      <c r="E288" s="27"/>
      <c r="F288" s="108" t="s">
        <v>290</v>
      </c>
      <c r="G288" s="109">
        <v>18</v>
      </c>
      <c r="H288" s="109">
        <v>18</v>
      </c>
      <c r="I288" s="109"/>
      <c r="J288" s="110"/>
      <c r="K288" s="110"/>
      <c r="L288" s="111"/>
      <c r="M288" s="111"/>
      <c r="N288" s="111"/>
      <c r="O288" s="242"/>
      <c r="P288" s="242"/>
      <c r="Q288" s="242"/>
      <c r="R288" s="242"/>
      <c r="S288" s="242"/>
      <c r="T288" s="242"/>
      <c r="U288" s="242"/>
      <c r="V288" s="242"/>
      <c r="W288" s="242"/>
      <c r="X288" s="242"/>
      <c r="Y288" s="242"/>
      <c r="Z288" s="242"/>
      <c r="AA288" s="242"/>
      <c r="AB288" s="242"/>
    </row>
    <row r="289" spans="1:28" x14ac:dyDescent="0.2">
      <c r="A289" s="240">
        <v>51</v>
      </c>
      <c r="B289" s="240"/>
      <c r="C289" s="248" t="s">
        <v>283</v>
      </c>
      <c r="D289" s="240" t="s">
        <v>341</v>
      </c>
      <c r="E289" s="27" t="s">
        <v>307</v>
      </c>
      <c r="F289" s="28" t="s">
        <v>341</v>
      </c>
      <c r="G289" s="107">
        <v>2</v>
      </c>
      <c r="H289" s="107">
        <v>2</v>
      </c>
      <c r="I289" s="107"/>
      <c r="J289" s="27" t="s">
        <v>307</v>
      </c>
      <c r="K289" s="28" t="s">
        <v>341</v>
      </c>
      <c r="L289" s="107">
        <v>2</v>
      </c>
      <c r="M289" s="107">
        <v>2</v>
      </c>
      <c r="N289" s="107"/>
      <c r="O289" s="240" t="s">
        <v>339</v>
      </c>
      <c r="P289" s="240">
        <v>22</v>
      </c>
      <c r="Q289" s="240" t="s">
        <v>257</v>
      </c>
      <c r="R289" s="240" t="s">
        <v>258</v>
      </c>
      <c r="S289" s="240" t="s">
        <v>652</v>
      </c>
      <c r="T289" s="240" t="s">
        <v>475</v>
      </c>
      <c r="U289" s="240" t="s">
        <v>724</v>
      </c>
      <c r="V289" s="240" t="s">
        <v>286</v>
      </c>
      <c r="W289" s="240"/>
      <c r="X289" s="240"/>
      <c r="Y289" s="240"/>
      <c r="Z289" s="240"/>
      <c r="AA289" s="240"/>
      <c r="AB289" s="240"/>
    </row>
    <row r="290" spans="1:28" x14ac:dyDescent="0.2">
      <c r="A290" s="241"/>
      <c r="B290" s="241"/>
      <c r="C290" s="249"/>
      <c r="D290" s="241"/>
      <c r="E290" s="27" t="s">
        <v>312</v>
      </c>
      <c r="F290" s="28" t="s">
        <v>341</v>
      </c>
      <c r="G290" s="107">
        <v>3</v>
      </c>
      <c r="H290" s="107">
        <v>3</v>
      </c>
      <c r="I290" s="107"/>
      <c r="J290" s="27" t="s">
        <v>312</v>
      </c>
      <c r="K290" s="28" t="s">
        <v>341</v>
      </c>
      <c r="L290" s="107">
        <v>3</v>
      </c>
      <c r="M290" s="107">
        <v>3</v>
      </c>
      <c r="N290" s="107"/>
      <c r="O290" s="241"/>
      <c r="P290" s="241"/>
      <c r="Q290" s="241"/>
      <c r="R290" s="241"/>
      <c r="S290" s="241"/>
      <c r="T290" s="241"/>
      <c r="U290" s="241"/>
      <c r="V290" s="241"/>
      <c r="W290" s="241"/>
      <c r="X290" s="241"/>
      <c r="Y290" s="241"/>
      <c r="Z290" s="241"/>
      <c r="AA290" s="241"/>
      <c r="AB290" s="241"/>
    </row>
    <row r="291" spans="1:28" x14ac:dyDescent="0.2">
      <c r="A291" s="241"/>
      <c r="B291" s="241"/>
      <c r="C291" s="249"/>
      <c r="D291" s="241"/>
      <c r="E291" s="27" t="s">
        <v>304</v>
      </c>
      <c r="F291" s="28" t="s">
        <v>341</v>
      </c>
      <c r="G291" s="107">
        <v>2</v>
      </c>
      <c r="H291" s="107">
        <v>2</v>
      </c>
      <c r="I291" s="107"/>
      <c r="J291" s="27" t="s">
        <v>304</v>
      </c>
      <c r="K291" s="28" t="s">
        <v>341</v>
      </c>
      <c r="L291" s="107">
        <v>2</v>
      </c>
      <c r="M291" s="107">
        <v>2</v>
      </c>
      <c r="N291" s="107"/>
      <c r="O291" s="241"/>
      <c r="P291" s="241"/>
      <c r="Q291" s="241"/>
      <c r="R291" s="241"/>
      <c r="S291" s="241"/>
      <c r="T291" s="241"/>
      <c r="U291" s="241"/>
      <c r="V291" s="241"/>
      <c r="W291" s="241"/>
      <c r="X291" s="241"/>
      <c r="Y291" s="241"/>
      <c r="Z291" s="241"/>
      <c r="AA291" s="241"/>
      <c r="AB291" s="241"/>
    </row>
    <row r="292" spans="1:28" x14ac:dyDescent="0.2">
      <c r="A292" s="241"/>
      <c r="B292" s="241"/>
      <c r="C292" s="249"/>
      <c r="D292" s="241"/>
      <c r="E292" s="27" t="s">
        <v>315</v>
      </c>
      <c r="F292" s="28" t="s">
        <v>341</v>
      </c>
      <c r="G292" s="107">
        <v>3</v>
      </c>
      <c r="H292" s="107">
        <v>3</v>
      </c>
      <c r="I292" s="107"/>
      <c r="J292" s="27" t="s">
        <v>315</v>
      </c>
      <c r="K292" s="28" t="s">
        <v>341</v>
      </c>
      <c r="L292" s="107">
        <v>3</v>
      </c>
      <c r="M292" s="107">
        <v>3</v>
      </c>
      <c r="N292" s="107"/>
      <c r="O292" s="241"/>
      <c r="P292" s="241"/>
      <c r="Q292" s="241"/>
      <c r="R292" s="241"/>
      <c r="S292" s="241"/>
      <c r="T292" s="241"/>
      <c r="U292" s="241"/>
      <c r="V292" s="241"/>
      <c r="W292" s="241"/>
      <c r="X292" s="241"/>
      <c r="Y292" s="241"/>
      <c r="Z292" s="241"/>
      <c r="AA292" s="241"/>
      <c r="AB292" s="241"/>
    </row>
    <row r="293" spans="1:28" x14ac:dyDescent="0.2">
      <c r="A293" s="241"/>
      <c r="B293" s="241"/>
      <c r="C293" s="249"/>
      <c r="D293" s="241"/>
      <c r="E293" s="27" t="s">
        <v>319</v>
      </c>
      <c r="F293" s="28" t="s">
        <v>341</v>
      </c>
      <c r="G293" s="107">
        <v>3</v>
      </c>
      <c r="H293" s="107">
        <v>3</v>
      </c>
      <c r="I293" s="107"/>
      <c r="J293" s="27" t="s">
        <v>319</v>
      </c>
      <c r="K293" s="28" t="s">
        <v>341</v>
      </c>
      <c r="L293" s="107">
        <v>3</v>
      </c>
      <c r="M293" s="107">
        <v>3</v>
      </c>
      <c r="N293" s="107"/>
      <c r="O293" s="241"/>
      <c r="P293" s="241"/>
      <c r="Q293" s="241"/>
      <c r="R293" s="241"/>
      <c r="S293" s="241"/>
      <c r="T293" s="241"/>
      <c r="U293" s="241"/>
      <c r="V293" s="241"/>
      <c r="W293" s="241"/>
      <c r="X293" s="241"/>
      <c r="Y293" s="241"/>
      <c r="Z293" s="241"/>
      <c r="AA293" s="241"/>
      <c r="AB293" s="241"/>
    </row>
    <row r="294" spans="1:28" x14ac:dyDescent="0.2">
      <c r="A294" s="241"/>
      <c r="B294" s="241"/>
      <c r="C294" s="249"/>
      <c r="D294" s="241"/>
      <c r="E294" s="27" t="s">
        <v>301</v>
      </c>
      <c r="F294" s="28" t="s">
        <v>341</v>
      </c>
      <c r="G294" s="107">
        <v>2</v>
      </c>
      <c r="H294" s="107">
        <v>2</v>
      </c>
      <c r="I294" s="107"/>
      <c r="J294" s="27" t="s">
        <v>301</v>
      </c>
      <c r="K294" s="28" t="s">
        <v>341</v>
      </c>
      <c r="L294" s="107">
        <v>2</v>
      </c>
      <c r="M294" s="107">
        <v>2</v>
      </c>
      <c r="N294" s="107"/>
      <c r="O294" s="241"/>
      <c r="P294" s="241"/>
      <c r="Q294" s="241"/>
      <c r="R294" s="241"/>
      <c r="S294" s="241"/>
      <c r="T294" s="241"/>
      <c r="U294" s="241"/>
      <c r="V294" s="241"/>
      <c r="W294" s="241"/>
      <c r="X294" s="241"/>
      <c r="Y294" s="241"/>
      <c r="Z294" s="241"/>
      <c r="AA294" s="241"/>
      <c r="AB294" s="241"/>
    </row>
    <row r="295" spans="1:28" x14ac:dyDescent="0.2">
      <c r="A295" s="241"/>
      <c r="B295" s="241"/>
      <c r="C295" s="249"/>
      <c r="D295" s="241"/>
      <c r="E295" s="27" t="s">
        <v>309</v>
      </c>
      <c r="F295" s="28" t="s">
        <v>341</v>
      </c>
      <c r="G295" s="107">
        <v>3</v>
      </c>
      <c r="H295" s="107">
        <v>3</v>
      </c>
      <c r="I295" s="107"/>
      <c r="J295" s="27" t="s">
        <v>309</v>
      </c>
      <c r="K295" s="28" t="s">
        <v>341</v>
      </c>
      <c r="L295" s="107">
        <v>3</v>
      </c>
      <c r="M295" s="107">
        <v>3</v>
      </c>
      <c r="N295" s="107"/>
      <c r="O295" s="241"/>
      <c r="P295" s="241"/>
      <c r="Q295" s="241"/>
      <c r="R295" s="241"/>
      <c r="S295" s="241"/>
      <c r="T295" s="241"/>
      <c r="U295" s="241"/>
      <c r="V295" s="241"/>
      <c r="W295" s="241"/>
      <c r="X295" s="241"/>
      <c r="Y295" s="241"/>
      <c r="Z295" s="241"/>
      <c r="AA295" s="241"/>
      <c r="AB295" s="241"/>
    </row>
    <row r="296" spans="1:28" x14ac:dyDescent="0.2">
      <c r="A296" s="241"/>
      <c r="B296" s="241"/>
      <c r="C296" s="249"/>
      <c r="D296" s="241"/>
      <c r="E296" s="27"/>
      <c r="F296" s="108" t="s">
        <v>81</v>
      </c>
      <c r="G296" s="109">
        <v>18</v>
      </c>
      <c r="H296" s="109">
        <v>18</v>
      </c>
      <c r="I296" s="109"/>
      <c r="J296" s="27"/>
      <c r="K296" s="108" t="s">
        <v>81</v>
      </c>
      <c r="L296" s="109">
        <v>18</v>
      </c>
      <c r="M296" s="109">
        <v>18</v>
      </c>
      <c r="N296" s="109"/>
      <c r="O296" s="241"/>
      <c r="P296" s="241"/>
      <c r="Q296" s="241"/>
      <c r="R296" s="241"/>
      <c r="S296" s="241"/>
      <c r="T296" s="241"/>
      <c r="U296" s="241"/>
      <c r="V296" s="241"/>
      <c r="W296" s="241"/>
      <c r="X296" s="241"/>
      <c r="Y296" s="241"/>
      <c r="Z296" s="241"/>
      <c r="AA296" s="241"/>
      <c r="AB296" s="241"/>
    </row>
    <row r="297" spans="1:28" x14ac:dyDescent="0.2">
      <c r="A297" s="242"/>
      <c r="B297" s="242"/>
      <c r="C297" s="250"/>
      <c r="D297" s="242"/>
      <c r="E297" s="27"/>
      <c r="F297" s="108" t="s">
        <v>290</v>
      </c>
      <c r="G297" s="109">
        <v>18</v>
      </c>
      <c r="H297" s="109">
        <v>18</v>
      </c>
      <c r="I297" s="109"/>
      <c r="J297" s="110"/>
      <c r="K297" s="110"/>
      <c r="L297" s="111"/>
      <c r="M297" s="111"/>
      <c r="N297" s="111"/>
      <c r="O297" s="242"/>
      <c r="P297" s="242"/>
      <c r="Q297" s="242"/>
      <c r="R297" s="242"/>
      <c r="S297" s="242"/>
      <c r="T297" s="242"/>
      <c r="U297" s="242"/>
      <c r="V297" s="242"/>
      <c r="W297" s="242"/>
      <c r="X297" s="242"/>
      <c r="Y297" s="242"/>
      <c r="Z297" s="242"/>
      <c r="AA297" s="242"/>
      <c r="AB297" s="242"/>
    </row>
    <row r="298" spans="1:28" x14ac:dyDescent="0.2">
      <c r="A298" s="241">
        <v>52</v>
      </c>
      <c r="B298" s="241"/>
      <c r="C298" s="249" t="s">
        <v>283</v>
      </c>
      <c r="D298" s="241" t="s">
        <v>352</v>
      </c>
      <c r="E298" s="27" t="s">
        <v>287</v>
      </c>
      <c r="F298" s="28" t="s">
        <v>352</v>
      </c>
      <c r="G298" s="107">
        <v>2</v>
      </c>
      <c r="H298" s="107">
        <v>2</v>
      </c>
      <c r="I298" s="107"/>
      <c r="J298" s="27" t="s">
        <v>287</v>
      </c>
      <c r="K298" s="28" t="s">
        <v>352</v>
      </c>
      <c r="L298" s="107">
        <v>2</v>
      </c>
      <c r="M298" s="107">
        <v>2</v>
      </c>
      <c r="N298" s="107"/>
      <c r="O298" s="240" t="s">
        <v>476</v>
      </c>
      <c r="P298" s="241">
        <v>24</v>
      </c>
      <c r="Q298" s="241" t="s">
        <v>257</v>
      </c>
      <c r="R298" s="241" t="s">
        <v>258</v>
      </c>
      <c r="S298" s="241" t="s">
        <v>653</v>
      </c>
      <c r="T298" s="241" t="s">
        <v>477</v>
      </c>
      <c r="U298" s="241" t="s">
        <v>725</v>
      </c>
      <c r="V298" s="241" t="s">
        <v>286</v>
      </c>
      <c r="W298" s="241"/>
      <c r="X298" s="241"/>
      <c r="Y298" s="241"/>
      <c r="Z298" s="241"/>
      <c r="AA298" s="241"/>
      <c r="AB298" s="241"/>
    </row>
    <row r="299" spans="1:28" x14ac:dyDescent="0.2">
      <c r="A299" s="241"/>
      <c r="B299" s="241"/>
      <c r="C299" s="249"/>
      <c r="D299" s="241"/>
      <c r="E299" s="27" t="s">
        <v>288</v>
      </c>
      <c r="F299" s="28" t="s">
        <v>352</v>
      </c>
      <c r="G299" s="107">
        <v>2</v>
      </c>
      <c r="H299" s="107">
        <v>2</v>
      </c>
      <c r="I299" s="107"/>
      <c r="J299" s="27" t="s">
        <v>288</v>
      </c>
      <c r="K299" s="28" t="s">
        <v>352</v>
      </c>
      <c r="L299" s="107">
        <v>2</v>
      </c>
      <c r="M299" s="107">
        <v>2</v>
      </c>
      <c r="N299" s="107"/>
      <c r="O299" s="254"/>
      <c r="P299" s="241"/>
      <c r="Q299" s="241"/>
      <c r="R299" s="241"/>
      <c r="S299" s="241"/>
      <c r="T299" s="241"/>
      <c r="U299" s="241"/>
      <c r="V299" s="241"/>
      <c r="W299" s="241"/>
      <c r="X299" s="241"/>
      <c r="Y299" s="241"/>
      <c r="Z299" s="241"/>
      <c r="AA299" s="241"/>
      <c r="AB299" s="241"/>
    </row>
    <row r="300" spans="1:28" x14ac:dyDescent="0.2">
      <c r="A300" s="241"/>
      <c r="B300" s="241"/>
      <c r="C300" s="249"/>
      <c r="D300" s="241"/>
      <c r="E300" s="27" t="s">
        <v>299</v>
      </c>
      <c r="F300" s="28" t="s">
        <v>352</v>
      </c>
      <c r="G300" s="107">
        <v>2</v>
      </c>
      <c r="H300" s="107">
        <v>2</v>
      </c>
      <c r="I300" s="107"/>
      <c r="J300" s="27" t="s">
        <v>299</v>
      </c>
      <c r="K300" s="28" t="s">
        <v>352</v>
      </c>
      <c r="L300" s="107">
        <v>2</v>
      </c>
      <c r="M300" s="107">
        <v>2</v>
      </c>
      <c r="N300" s="107"/>
      <c r="O300" s="254"/>
      <c r="P300" s="241"/>
      <c r="Q300" s="241"/>
      <c r="R300" s="241"/>
      <c r="S300" s="241"/>
      <c r="T300" s="241"/>
      <c r="U300" s="241"/>
      <c r="V300" s="241"/>
      <c r="W300" s="241"/>
      <c r="X300" s="241"/>
      <c r="Y300" s="241"/>
      <c r="Z300" s="241"/>
      <c r="AA300" s="241"/>
      <c r="AB300" s="241"/>
    </row>
    <row r="301" spans="1:28" x14ac:dyDescent="0.2">
      <c r="A301" s="241"/>
      <c r="B301" s="241"/>
      <c r="C301" s="249"/>
      <c r="D301" s="241"/>
      <c r="E301" s="27" t="s">
        <v>311</v>
      </c>
      <c r="F301" s="28" t="s">
        <v>352</v>
      </c>
      <c r="G301" s="107">
        <v>3</v>
      </c>
      <c r="H301" s="107">
        <v>2</v>
      </c>
      <c r="I301" s="107">
        <v>1</v>
      </c>
      <c r="J301" s="27" t="s">
        <v>311</v>
      </c>
      <c r="K301" s="28" t="s">
        <v>352</v>
      </c>
      <c r="L301" s="107">
        <v>3</v>
      </c>
      <c r="M301" s="107">
        <v>2</v>
      </c>
      <c r="N301" s="107">
        <v>1</v>
      </c>
      <c r="O301" s="254"/>
      <c r="P301" s="241"/>
      <c r="Q301" s="241"/>
      <c r="R301" s="241"/>
      <c r="S301" s="241"/>
      <c r="T301" s="241"/>
      <c r="U301" s="241"/>
      <c r="V301" s="241"/>
      <c r="W301" s="241"/>
      <c r="X301" s="241"/>
      <c r="Y301" s="241"/>
      <c r="Z301" s="241"/>
      <c r="AA301" s="241"/>
      <c r="AB301" s="241"/>
    </row>
    <row r="302" spans="1:28" x14ac:dyDescent="0.2">
      <c r="A302" s="241"/>
      <c r="B302" s="241"/>
      <c r="C302" s="249"/>
      <c r="D302" s="241"/>
      <c r="E302" s="27" t="s">
        <v>312</v>
      </c>
      <c r="F302" s="28" t="s">
        <v>352</v>
      </c>
      <c r="G302" s="107">
        <v>3</v>
      </c>
      <c r="H302" s="107">
        <v>2</v>
      </c>
      <c r="I302" s="107">
        <v>1</v>
      </c>
      <c r="J302" s="27" t="s">
        <v>312</v>
      </c>
      <c r="K302" s="28" t="s">
        <v>352</v>
      </c>
      <c r="L302" s="107">
        <v>3</v>
      </c>
      <c r="M302" s="107">
        <v>2</v>
      </c>
      <c r="N302" s="107">
        <v>1</v>
      </c>
      <c r="O302" s="254"/>
      <c r="P302" s="241"/>
      <c r="Q302" s="241"/>
      <c r="R302" s="241"/>
      <c r="S302" s="241"/>
      <c r="T302" s="241"/>
      <c r="U302" s="241"/>
      <c r="V302" s="241"/>
      <c r="W302" s="241"/>
      <c r="X302" s="241"/>
      <c r="Y302" s="241"/>
      <c r="Z302" s="241"/>
      <c r="AA302" s="241"/>
      <c r="AB302" s="241"/>
    </row>
    <row r="303" spans="1:28" x14ac:dyDescent="0.2">
      <c r="A303" s="241"/>
      <c r="B303" s="241"/>
      <c r="C303" s="249"/>
      <c r="D303" s="241"/>
      <c r="E303" s="27" t="s">
        <v>315</v>
      </c>
      <c r="F303" s="28" t="s">
        <v>352</v>
      </c>
      <c r="G303" s="107">
        <v>2</v>
      </c>
      <c r="H303" s="107">
        <v>2</v>
      </c>
      <c r="I303" s="107"/>
      <c r="J303" s="27" t="s">
        <v>315</v>
      </c>
      <c r="K303" s="28" t="s">
        <v>352</v>
      </c>
      <c r="L303" s="107">
        <v>2</v>
      </c>
      <c r="M303" s="107">
        <v>2</v>
      </c>
      <c r="N303" s="107"/>
      <c r="O303" s="254"/>
      <c r="P303" s="241"/>
      <c r="Q303" s="241"/>
      <c r="R303" s="241"/>
      <c r="S303" s="241"/>
      <c r="T303" s="241"/>
      <c r="U303" s="241"/>
      <c r="V303" s="241"/>
      <c r="W303" s="241"/>
      <c r="X303" s="241"/>
      <c r="Y303" s="241"/>
      <c r="Z303" s="241"/>
      <c r="AA303" s="241"/>
      <c r="AB303" s="241"/>
    </row>
    <row r="304" spans="1:28" x14ac:dyDescent="0.2">
      <c r="A304" s="241"/>
      <c r="B304" s="241"/>
      <c r="C304" s="249"/>
      <c r="D304" s="241"/>
      <c r="E304" s="27" t="s">
        <v>309</v>
      </c>
      <c r="F304" s="28" t="s">
        <v>352</v>
      </c>
      <c r="G304" s="107">
        <v>2</v>
      </c>
      <c r="H304" s="107">
        <v>2</v>
      </c>
      <c r="I304" s="107"/>
      <c r="J304" s="27" t="s">
        <v>309</v>
      </c>
      <c r="K304" s="28" t="s">
        <v>352</v>
      </c>
      <c r="L304" s="107">
        <v>2</v>
      </c>
      <c r="M304" s="107">
        <v>2</v>
      </c>
      <c r="N304" s="107"/>
      <c r="O304" s="254"/>
      <c r="P304" s="241"/>
      <c r="Q304" s="241"/>
      <c r="R304" s="241"/>
      <c r="S304" s="241"/>
      <c r="T304" s="241"/>
      <c r="U304" s="241"/>
      <c r="V304" s="241"/>
      <c r="W304" s="241"/>
      <c r="X304" s="241"/>
      <c r="Y304" s="241"/>
      <c r="Z304" s="241"/>
      <c r="AA304" s="241"/>
      <c r="AB304" s="241"/>
    </row>
    <row r="305" spans="1:28" x14ac:dyDescent="0.2">
      <c r="A305" s="241"/>
      <c r="B305" s="241"/>
      <c r="C305" s="249"/>
      <c r="D305" s="241"/>
      <c r="E305" s="27"/>
      <c r="F305" s="108" t="s">
        <v>81</v>
      </c>
      <c r="G305" s="109">
        <v>16</v>
      </c>
      <c r="H305" s="109">
        <v>14</v>
      </c>
      <c r="I305" s="109">
        <v>2</v>
      </c>
      <c r="J305" s="27"/>
      <c r="K305" s="108" t="s">
        <v>81</v>
      </c>
      <c r="L305" s="109">
        <v>16</v>
      </c>
      <c r="M305" s="109">
        <v>14</v>
      </c>
      <c r="N305" s="109">
        <v>2</v>
      </c>
      <c r="O305" s="254"/>
      <c r="P305" s="241"/>
      <c r="Q305" s="241"/>
      <c r="R305" s="241"/>
      <c r="S305" s="241"/>
      <c r="T305" s="241"/>
      <c r="U305" s="241"/>
      <c r="V305" s="241"/>
      <c r="W305" s="241"/>
      <c r="X305" s="241"/>
      <c r="Y305" s="241"/>
      <c r="Z305" s="241"/>
      <c r="AA305" s="241"/>
      <c r="AB305" s="241"/>
    </row>
    <row r="306" spans="1:28" x14ac:dyDescent="0.2">
      <c r="A306" s="242"/>
      <c r="B306" s="242"/>
      <c r="C306" s="250"/>
      <c r="D306" s="242"/>
      <c r="E306" s="27"/>
      <c r="F306" s="108" t="s">
        <v>290</v>
      </c>
      <c r="G306" s="109">
        <v>16</v>
      </c>
      <c r="H306" s="109">
        <v>14</v>
      </c>
      <c r="I306" s="109">
        <v>2</v>
      </c>
      <c r="J306" s="110"/>
      <c r="K306" s="110"/>
      <c r="L306" s="111"/>
      <c r="M306" s="111"/>
      <c r="N306" s="111"/>
      <c r="O306" s="255"/>
      <c r="P306" s="242"/>
      <c r="Q306" s="242"/>
      <c r="R306" s="242"/>
      <c r="S306" s="242"/>
      <c r="T306" s="242"/>
      <c r="U306" s="242"/>
      <c r="V306" s="242"/>
      <c r="W306" s="242"/>
      <c r="X306" s="242"/>
      <c r="Y306" s="242"/>
      <c r="Z306" s="242"/>
      <c r="AA306" s="242"/>
      <c r="AB306" s="242"/>
    </row>
    <row r="307" spans="1:28" x14ac:dyDescent="0.2">
      <c r="A307" s="241">
        <v>53</v>
      </c>
      <c r="B307" s="241"/>
      <c r="C307" s="249" t="s">
        <v>283</v>
      </c>
      <c r="D307" s="241" t="s">
        <v>352</v>
      </c>
      <c r="E307" s="27" t="s">
        <v>288</v>
      </c>
      <c r="F307" s="28" t="s">
        <v>352</v>
      </c>
      <c r="G307" s="107">
        <v>1</v>
      </c>
      <c r="H307" s="107"/>
      <c r="I307" s="107">
        <v>1</v>
      </c>
      <c r="J307" s="27" t="s">
        <v>288</v>
      </c>
      <c r="K307" s="28" t="s">
        <v>352</v>
      </c>
      <c r="L307" s="107">
        <v>1</v>
      </c>
      <c r="M307" s="107"/>
      <c r="N307" s="107">
        <v>1</v>
      </c>
      <c r="O307" s="241" t="s">
        <v>339</v>
      </c>
      <c r="P307" s="241">
        <v>22</v>
      </c>
      <c r="Q307" s="241" t="s">
        <v>257</v>
      </c>
      <c r="R307" s="241" t="s">
        <v>258</v>
      </c>
      <c r="S307" s="241" t="s">
        <v>654</v>
      </c>
      <c r="T307" s="241" t="s">
        <v>478</v>
      </c>
      <c r="U307" s="241" t="s">
        <v>726</v>
      </c>
      <c r="V307" s="241" t="s">
        <v>286</v>
      </c>
      <c r="W307" s="241"/>
      <c r="X307" s="241"/>
      <c r="Y307" s="241"/>
      <c r="Z307" s="241"/>
      <c r="AA307" s="241"/>
      <c r="AB307" s="241"/>
    </row>
    <row r="308" spans="1:28" x14ac:dyDescent="0.2">
      <c r="A308" s="241"/>
      <c r="B308" s="241"/>
      <c r="C308" s="249"/>
      <c r="D308" s="241"/>
      <c r="E308" s="27" t="s">
        <v>303</v>
      </c>
      <c r="F308" s="28" t="s">
        <v>352</v>
      </c>
      <c r="G308" s="107">
        <v>2</v>
      </c>
      <c r="H308" s="107">
        <v>2</v>
      </c>
      <c r="I308" s="107"/>
      <c r="J308" s="27" t="s">
        <v>303</v>
      </c>
      <c r="K308" s="28" t="s">
        <v>352</v>
      </c>
      <c r="L308" s="107">
        <v>2</v>
      </c>
      <c r="M308" s="107">
        <v>2</v>
      </c>
      <c r="N308" s="107"/>
      <c r="O308" s="241"/>
      <c r="P308" s="241"/>
      <c r="Q308" s="241"/>
      <c r="R308" s="241"/>
      <c r="S308" s="241"/>
      <c r="T308" s="241"/>
      <c r="U308" s="241"/>
      <c r="V308" s="241"/>
      <c r="W308" s="241"/>
      <c r="X308" s="241"/>
      <c r="Y308" s="241"/>
      <c r="Z308" s="241"/>
      <c r="AA308" s="241"/>
      <c r="AB308" s="241"/>
    </row>
    <row r="309" spans="1:28" x14ac:dyDescent="0.2">
      <c r="A309" s="241"/>
      <c r="B309" s="241"/>
      <c r="C309" s="249"/>
      <c r="D309" s="241"/>
      <c r="E309" s="27" t="s">
        <v>296</v>
      </c>
      <c r="F309" s="28" t="s">
        <v>352</v>
      </c>
      <c r="G309" s="107">
        <v>2</v>
      </c>
      <c r="H309" s="107">
        <v>2</v>
      </c>
      <c r="I309" s="107"/>
      <c r="J309" s="27" t="s">
        <v>296</v>
      </c>
      <c r="K309" s="28" t="s">
        <v>352</v>
      </c>
      <c r="L309" s="107">
        <v>2</v>
      </c>
      <c r="M309" s="107">
        <v>2</v>
      </c>
      <c r="N309" s="107"/>
      <c r="O309" s="241"/>
      <c r="P309" s="241"/>
      <c r="Q309" s="241"/>
      <c r="R309" s="241"/>
      <c r="S309" s="241"/>
      <c r="T309" s="241"/>
      <c r="U309" s="241"/>
      <c r="V309" s="241"/>
      <c r="W309" s="241"/>
      <c r="X309" s="241"/>
      <c r="Y309" s="241"/>
      <c r="Z309" s="241"/>
      <c r="AA309" s="241"/>
      <c r="AB309" s="241"/>
    </row>
    <row r="310" spans="1:28" x14ac:dyDescent="0.2">
      <c r="A310" s="241"/>
      <c r="B310" s="241"/>
      <c r="C310" s="249"/>
      <c r="D310" s="241"/>
      <c r="E310" s="27" t="s">
        <v>300</v>
      </c>
      <c r="F310" s="28" t="s">
        <v>352</v>
      </c>
      <c r="G310" s="107">
        <v>2</v>
      </c>
      <c r="H310" s="107">
        <v>2</v>
      </c>
      <c r="I310" s="107"/>
      <c r="J310" s="27" t="s">
        <v>300</v>
      </c>
      <c r="K310" s="28" t="s">
        <v>352</v>
      </c>
      <c r="L310" s="107">
        <v>2</v>
      </c>
      <c r="M310" s="107">
        <v>2</v>
      </c>
      <c r="N310" s="107"/>
      <c r="O310" s="241"/>
      <c r="P310" s="241"/>
      <c r="Q310" s="241"/>
      <c r="R310" s="241"/>
      <c r="S310" s="241"/>
      <c r="T310" s="241"/>
      <c r="U310" s="241"/>
      <c r="V310" s="241"/>
      <c r="W310" s="241"/>
      <c r="X310" s="241"/>
      <c r="Y310" s="241"/>
      <c r="Z310" s="241"/>
      <c r="AA310" s="241"/>
      <c r="AB310" s="241"/>
    </row>
    <row r="311" spans="1:28" x14ac:dyDescent="0.2">
      <c r="A311" s="241"/>
      <c r="B311" s="241"/>
      <c r="C311" s="249"/>
      <c r="D311" s="241"/>
      <c r="E311" s="27" t="s">
        <v>304</v>
      </c>
      <c r="F311" s="28" t="s">
        <v>352</v>
      </c>
      <c r="G311" s="107">
        <v>1</v>
      </c>
      <c r="H311" s="107">
        <v>1</v>
      </c>
      <c r="I311" s="107"/>
      <c r="J311" s="27" t="s">
        <v>304</v>
      </c>
      <c r="K311" s="28" t="s">
        <v>352</v>
      </c>
      <c r="L311" s="107">
        <v>1</v>
      </c>
      <c r="M311" s="107">
        <v>1</v>
      </c>
      <c r="N311" s="107"/>
      <c r="O311" s="241"/>
      <c r="P311" s="241"/>
      <c r="Q311" s="241"/>
      <c r="R311" s="241"/>
      <c r="S311" s="241"/>
      <c r="T311" s="241"/>
      <c r="U311" s="241"/>
      <c r="V311" s="241"/>
      <c r="W311" s="241"/>
      <c r="X311" s="241"/>
      <c r="Y311" s="241"/>
      <c r="Z311" s="241"/>
      <c r="AA311" s="241"/>
      <c r="AB311" s="241"/>
    </row>
    <row r="312" spans="1:28" x14ac:dyDescent="0.2">
      <c r="A312" s="241"/>
      <c r="B312" s="241"/>
      <c r="C312" s="249"/>
      <c r="D312" s="241"/>
      <c r="E312" s="27" t="s">
        <v>305</v>
      </c>
      <c r="F312" s="28" t="s">
        <v>352</v>
      </c>
      <c r="G312" s="107">
        <v>1</v>
      </c>
      <c r="H312" s="107">
        <v>1</v>
      </c>
      <c r="I312" s="107"/>
      <c r="J312" s="27" t="s">
        <v>305</v>
      </c>
      <c r="K312" s="28" t="s">
        <v>352</v>
      </c>
      <c r="L312" s="107">
        <v>1</v>
      </c>
      <c r="M312" s="107">
        <v>1</v>
      </c>
      <c r="N312" s="107"/>
      <c r="O312" s="241"/>
      <c r="P312" s="241"/>
      <c r="Q312" s="241"/>
      <c r="R312" s="241"/>
      <c r="S312" s="241"/>
      <c r="T312" s="241"/>
      <c r="U312" s="241"/>
      <c r="V312" s="241"/>
      <c r="W312" s="241"/>
      <c r="X312" s="241"/>
      <c r="Y312" s="241"/>
      <c r="Z312" s="241"/>
      <c r="AA312" s="241"/>
      <c r="AB312" s="241"/>
    </row>
    <row r="313" spans="1:28" x14ac:dyDescent="0.2">
      <c r="A313" s="241"/>
      <c r="B313" s="241"/>
      <c r="C313" s="249"/>
      <c r="D313" s="241"/>
      <c r="E313" s="27" t="s">
        <v>436</v>
      </c>
      <c r="F313" s="28" t="s">
        <v>352</v>
      </c>
      <c r="G313" s="107">
        <v>1</v>
      </c>
      <c r="H313" s="107">
        <v>1</v>
      </c>
      <c r="I313" s="107"/>
      <c r="J313" s="27" t="s">
        <v>436</v>
      </c>
      <c r="K313" s="28" t="s">
        <v>352</v>
      </c>
      <c r="L313" s="107">
        <v>1</v>
      </c>
      <c r="M313" s="107">
        <v>1</v>
      </c>
      <c r="N313" s="107"/>
      <c r="O313" s="241"/>
      <c r="P313" s="241"/>
      <c r="Q313" s="241"/>
      <c r="R313" s="241"/>
      <c r="S313" s="241"/>
      <c r="T313" s="241"/>
      <c r="U313" s="241"/>
      <c r="V313" s="241"/>
      <c r="W313" s="241"/>
      <c r="X313" s="241"/>
      <c r="Y313" s="241"/>
      <c r="Z313" s="241"/>
      <c r="AA313" s="241"/>
      <c r="AB313" s="241"/>
    </row>
    <row r="314" spans="1:28" x14ac:dyDescent="0.2">
      <c r="A314" s="241"/>
      <c r="B314" s="241"/>
      <c r="C314" s="249"/>
      <c r="D314" s="241"/>
      <c r="E314" s="27" t="s">
        <v>319</v>
      </c>
      <c r="F314" s="28" t="s">
        <v>352</v>
      </c>
      <c r="G314" s="107">
        <v>2</v>
      </c>
      <c r="H314" s="107">
        <v>2</v>
      </c>
      <c r="I314" s="107"/>
      <c r="J314" s="27" t="s">
        <v>319</v>
      </c>
      <c r="K314" s="28" t="s">
        <v>352</v>
      </c>
      <c r="L314" s="107">
        <v>2</v>
      </c>
      <c r="M314" s="107">
        <v>2</v>
      </c>
      <c r="N314" s="107"/>
      <c r="O314" s="241"/>
      <c r="P314" s="241"/>
      <c r="Q314" s="241"/>
      <c r="R314" s="241"/>
      <c r="S314" s="241"/>
      <c r="T314" s="241"/>
      <c r="U314" s="241"/>
      <c r="V314" s="241"/>
      <c r="W314" s="241"/>
      <c r="X314" s="241"/>
      <c r="Y314" s="241"/>
      <c r="Z314" s="241"/>
      <c r="AA314" s="241"/>
      <c r="AB314" s="241"/>
    </row>
    <row r="315" spans="1:28" x14ac:dyDescent="0.2">
      <c r="A315" s="241"/>
      <c r="B315" s="241"/>
      <c r="C315" s="249"/>
      <c r="D315" s="241"/>
      <c r="E315" s="27" t="s">
        <v>301</v>
      </c>
      <c r="F315" s="28" t="s">
        <v>352</v>
      </c>
      <c r="G315" s="107">
        <v>1</v>
      </c>
      <c r="H315" s="107">
        <v>1</v>
      </c>
      <c r="I315" s="107"/>
      <c r="J315" s="27" t="s">
        <v>301</v>
      </c>
      <c r="K315" s="28" t="s">
        <v>352</v>
      </c>
      <c r="L315" s="107">
        <v>1</v>
      </c>
      <c r="M315" s="107">
        <v>1</v>
      </c>
      <c r="N315" s="107"/>
      <c r="O315" s="241"/>
      <c r="P315" s="241"/>
      <c r="Q315" s="241"/>
      <c r="R315" s="241"/>
      <c r="S315" s="241"/>
      <c r="T315" s="241"/>
      <c r="U315" s="241"/>
      <c r="V315" s="241"/>
      <c r="W315" s="241"/>
      <c r="X315" s="241"/>
      <c r="Y315" s="241"/>
      <c r="Z315" s="241"/>
      <c r="AA315" s="241"/>
      <c r="AB315" s="241"/>
    </row>
    <row r="316" spans="1:28" x14ac:dyDescent="0.2">
      <c r="A316" s="241"/>
      <c r="B316" s="241"/>
      <c r="C316" s="249"/>
      <c r="D316" s="241"/>
      <c r="E316" s="27" t="s">
        <v>316</v>
      </c>
      <c r="F316" s="28" t="s">
        <v>352</v>
      </c>
      <c r="G316" s="107">
        <v>1</v>
      </c>
      <c r="H316" s="107">
        <v>1</v>
      </c>
      <c r="I316" s="107"/>
      <c r="J316" s="27" t="s">
        <v>316</v>
      </c>
      <c r="K316" s="28" t="s">
        <v>352</v>
      </c>
      <c r="L316" s="107">
        <v>1</v>
      </c>
      <c r="M316" s="107">
        <v>1</v>
      </c>
      <c r="N316" s="107"/>
      <c r="O316" s="241"/>
      <c r="P316" s="241"/>
      <c r="Q316" s="241"/>
      <c r="R316" s="241"/>
      <c r="S316" s="241"/>
      <c r="T316" s="241"/>
      <c r="U316" s="241"/>
      <c r="V316" s="241"/>
      <c r="W316" s="241"/>
      <c r="X316" s="241"/>
      <c r="Y316" s="241"/>
      <c r="Z316" s="241"/>
      <c r="AA316" s="241"/>
      <c r="AB316" s="241"/>
    </row>
    <row r="317" spans="1:28" x14ac:dyDescent="0.2">
      <c r="A317" s="241"/>
      <c r="B317" s="241"/>
      <c r="C317" s="249"/>
      <c r="D317" s="241"/>
      <c r="E317" s="27" t="s">
        <v>313</v>
      </c>
      <c r="F317" s="28" t="s">
        <v>352</v>
      </c>
      <c r="G317" s="107">
        <v>1</v>
      </c>
      <c r="H317" s="107">
        <v>1</v>
      </c>
      <c r="I317" s="107"/>
      <c r="J317" s="27" t="s">
        <v>313</v>
      </c>
      <c r="K317" s="28" t="s">
        <v>352</v>
      </c>
      <c r="L317" s="107">
        <v>1</v>
      </c>
      <c r="M317" s="107">
        <v>1</v>
      </c>
      <c r="N317" s="107"/>
      <c r="O317" s="241"/>
      <c r="P317" s="241"/>
      <c r="Q317" s="241"/>
      <c r="R317" s="241"/>
      <c r="S317" s="241"/>
      <c r="T317" s="241"/>
      <c r="U317" s="241"/>
      <c r="V317" s="241"/>
      <c r="W317" s="241"/>
      <c r="X317" s="241"/>
      <c r="Y317" s="241"/>
      <c r="Z317" s="241"/>
      <c r="AA317" s="241"/>
      <c r="AB317" s="241"/>
    </row>
    <row r="318" spans="1:28" x14ac:dyDescent="0.2">
      <c r="A318" s="241"/>
      <c r="B318" s="241"/>
      <c r="C318" s="249"/>
      <c r="D318" s="241"/>
      <c r="E318" s="27" t="s">
        <v>314</v>
      </c>
      <c r="F318" s="28" t="s">
        <v>352</v>
      </c>
      <c r="G318" s="107">
        <v>3</v>
      </c>
      <c r="H318" s="107">
        <v>2</v>
      </c>
      <c r="I318" s="107">
        <v>1</v>
      </c>
      <c r="J318" s="27" t="s">
        <v>314</v>
      </c>
      <c r="K318" s="28" t="s">
        <v>352</v>
      </c>
      <c r="L318" s="107">
        <v>3</v>
      </c>
      <c r="M318" s="107">
        <v>2</v>
      </c>
      <c r="N318" s="107">
        <v>1</v>
      </c>
      <c r="O318" s="241"/>
      <c r="P318" s="241"/>
      <c r="Q318" s="241"/>
      <c r="R318" s="241"/>
      <c r="S318" s="241"/>
      <c r="T318" s="241"/>
      <c r="U318" s="241"/>
      <c r="V318" s="241"/>
      <c r="W318" s="241"/>
      <c r="X318" s="241"/>
      <c r="Y318" s="241"/>
      <c r="Z318" s="241"/>
      <c r="AA318" s="241"/>
      <c r="AB318" s="241"/>
    </row>
    <row r="319" spans="1:28" x14ac:dyDescent="0.2">
      <c r="A319" s="241"/>
      <c r="B319" s="241"/>
      <c r="C319" s="249"/>
      <c r="D319" s="241"/>
      <c r="E319" s="27"/>
      <c r="F319" s="108" t="s">
        <v>81</v>
      </c>
      <c r="G319" s="109">
        <v>18</v>
      </c>
      <c r="H319" s="109">
        <v>16</v>
      </c>
      <c r="I319" s="109">
        <v>2</v>
      </c>
      <c r="J319" s="27"/>
      <c r="K319" s="108" t="s">
        <v>81</v>
      </c>
      <c r="L319" s="109">
        <v>18</v>
      </c>
      <c r="M319" s="109">
        <v>16</v>
      </c>
      <c r="N319" s="109">
        <v>2</v>
      </c>
      <c r="O319" s="241"/>
      <c r="P319" s="241"/>
      <c r="Q319" s="241"/>
      <c r="R319" s="241"/>
      <c r="S319" s="241"/>
      <c r="T319" s="241"/>
      <c r="U319" s="241"/>
      <c r="V319" s="241"/>
      <c r="W319" s="241"/>
      <c r="X319" s="241"/>
      <c r="Y319" s="241"/>
      <c r="Z319" s="241"/>
      <c r="AA319" s="241"/>
      <c r="AB319" s="241"/>
    </row>
    <row r="320" spans="1:28" x14ac:dyDescent="0.2">
      <c r="A320" s="242"/>
      <c r="B320" s="242"/>
      <c r="C320" s="250"/>
      <c r="D320" s="242"/>
      <c r="E320" s="27"/>
      <c r="F320" s="108" t="s">
        <v>290</v>
      </c>
      <c r="G320" s="109">
        <v>18</v>
      </c>
      <c r="H320" s="109">
        <v>16</v>
      </c>
      <c r="I320" s="109">
        <v>2</v>
      </c>
      <c r="J320" s="110"/>
      <c r="K320" s="110"/>
      <c r="L320" s="111"/>
      <c r="M320" s="111"/>
      <c r="N320" s="111"/>
      <c r="O320" s="242"/>
      <c r="P320" s="242"/>
      <c r="Q320" s="242"/>
      <c r="R320" s="242"/>
      <c r="S320" s="242"/>
      <c r="T320" s="242"/>
      <c r="U320" s="242"/>
      <c r="V320" s="242"/>
      <c r="W320" s="242"/>
      <c r="X320" s="242"/>
      <c r="Y320" s="242"/>
      <c r="Z320" s="242"/>
      <c r="AA320" s="242"/>
      <c r="AB320" s="242"/>
    </row>
    <row r="321" spans="1:28" ht="19.5" customHeight="1" x14ac:dyDescent="0.2">
      <c r="A321" s="240">
        <v>54</v>
      </c>
      <c r="B321" s="240"/>
      <c r="C321" s="248" t="s">
        <v>283</v>
      </c>
      <c r="D321" s="240" t="s">
        <v>471</v>
      </c>
      <c r="E321" s="113" t="s">
        <v>299</v>
      </c>
      <c r="F321" s="28" t="s">
        <v>337</v>
      </c>
      <c r="G321" s="107">
        <v>1</v>
      </c>
      <c r="H321" s="107"/>
      <c r="I321" s="107">
        <v>1</v>
      </c>
      <c r="J321" s="113" t="s">
        <v>299</v>
      </c>
      <c r="K321" s="28" t="s">
        <v>337</v>
      </c>
      <c r="L321" s="107">
        <v>1</v>
      </c>
      <c r="M321" s="107"/>
      <c r="N321" s="107">
        <v>1</v>
      </c>
      <c r="O321" s="167" t="s">
        <v>469</v>
      </c>
      <c r="P321" s="129">
        <v>7</v>
      </c>
      <c r="Q321" s="240" t="s">
        <v>438</v>
      </c>
      <c r="R321" s="151"/>
      <c r="S321" s="151"/>
      <c r="T321" s="151"/>
      <c r="U321" s="151"/>
      <c r="V321" s="151"/>
      <c r="W321" s="151"/>
      <c r="X321" s="240" t="s">
        <v>265</v>
      </c>
      <c r="Y321" s="240" t="s">
        <v>434</v>
      </c>
      <c r="Z321" s="151"/>
      <c r="AA321" s="151"/>
      <c r="AB321" s="151"/>
    </row>
    <row r="322" spans="1:28" ht="18" customHeight="1" x14ac:dyDescent="0.2">
      <c r="A322" s="241"/>
      <c r="B322" s="241"/>
      <c r="C322" s="249"/>
      <c r="D322" s="241"/>
      <c r="E322" s="113" t="s">
        <v>296</v>
      </c>
      <c r="F322" s="28" t="s">
        <v>337</v>
      </c>
      <c r="G322" s="107">
        <v>1</v>
      </c>
      <c r="H322" s="107"/>
      <c r="I322" s="107">
        <v>1</v>
      </c>
      <c r="J322" s="113" t="s">
        <v>296</v>
      </c>
      <c r="K322" s="28" t="s">
        <v>337</v>
      </c>
      <c r="L322" s="107">
        <v>1</v>
      </c>
      <c r="M322" s="107"/>
      <c r="N322" s="107">
        <v>1</v>
      </c>
      <c r="O322" s="168" t="s">
        <v>429</v>
      </c>
      <c r="P322" s="130">
        <v>4</v>
      </c>
      <c r="Q322" s="241"/>
      <c r="R322" s="139"/>
      <c r="S322" s="139"/>
      <c r="T322" s="139"/>
      <c r="U322" s="139"/>
      <c r="V322" s="139"/>
      <c r="W322" s="139"/>
      <c r="X322" s="241"/>
      <c r="Y322" s="241"/>
      <c r="Z322" s="139"/>
      <c r="AA322" s="139"/>
      <c r="AB322" s="139"/>
    </row>
    <row r="323" spans="1:28" ht="13.8" x14ac:dyDescent="0.2">
      <c r="A323" s="241"/>
      <c r="B323" s="241"/>
      <c r="C323" s="249"/>
      <c r="D323" s="241"/>
      <c r="E323" s="113" t="s">
        <v>311</v>
      </c>
      <c r="F323" s="28" t="s">
        <v>337</v>
      </c>
      <c r="G323" s="107">
        <v>4</v>
      </c>
      <c r="H323" s="107">
        <v>4</v>
      </c>
      <c r="I323" s="107"/>
      <c r="J323" s="113" t="s">
        <v>311</v>
      </c>
      <c r="K323" s="28" t="s">
        <v>337</v>
      </c>
      <c r="L323" s="107">
        <v>4</v>
      </c>
      <c r="M323" s="107">
        <v>4</v>
      </c>
      <c r="N323" s="107"/>
      <c r="O323" s="169" t="s">
        <v>350</v>
      </c>
      <c r="P323" s="130">
        <v>1</v>
      </c>
      <c r="Q323" s="241"/>
      <c r="R323" s="139"/>
      <c r="S323" s="139"/>
      <c r="T323" s="139"/>
      <c r="U323" s="139"/>
      <c r="V323" s="139"/>
      <c r="W323" s="139"/>
      <c r="X323" s="241"/>
      <c r="Y323" s="241"/>
      <c r="Z323" s="139"/>
      <c r="AA323" s="139"/>
      <c r="AB323" s="139"/>
    </row>
    <row r="324" spans="1:28" x14ac:dyDescent="0.2">
      <c r="A324" s="241"/>
      <c r="B324" s="241"/>
      <c r="C324" s="249"/>
      <c r="D324" s="241"/>
      <c r="E324" s="113" t="s">
        <v>298</v>
      </c>
      <c r="F324" s="28" t="s">
        <v>341</v>
      </c>
      <c r="G324" s="107">
        <v>2</v>
      </c>
      <c r="H324" s="107">
        <v>2</v>
      </c>
      <c r="I324" s="107"/>
      <c r="J324" s="113" t="s">
        <v>298</v>
      </c>
      <c r="K324" s="28" t="s">
        <v>341</v>
      </c>
      <c r="L324" s="107">
        <v>2</v>
      </c>
      <c r="M324" s="107">
        <v>2</v>
      </c>
      <c r="N324" s="107"/>
      <c r="O324" s="252" t="s">
        <v>431</v>
      </c>
      <c r="P324" s="133">
        <v>3</v>
      </c>
      <c r="Q324" s="241"/>
      <c r="R324" s="139"/>
      <c r="S324" s="139"/>
      <c r="T324" s="139"/>
      <c r="U324" s="139"/>
      <c r="V324" s="139"/>
      <c r="W324" s="139"/>
      <c r="X324" s="241"/>
      <c r="Y324" s="241"/>
      <c r="Z324" s="139"/>
      <c r="AA324" s="139"/>
      <c r="AB324" s="139"/>
    </row>
    <row r="325" spans="1:28" x14ac:dyDescent="0.2">
      <c r="A325" s="241"/>
      <c r="B325" s="241"/>
      <c r="C325" s="249"/>
      <c r="D325" s="241"/>
      <c r="E325" s="113" t="s">
        <v>426</v>
      </c>
      <c r="F325" s="28" t="s">
        <v>341</v>
      </c>
      <c r="G325" s="107">
        <v>2</v>
      </c>
      <c r="H325" s="107">
        <v>2</v>
      </c>
      <c r="I325" s="107"/>
      <c r="J325" s="113" t="s">
        <v>426</v>
      </c>
      <c r="K325" s="28" t="s">
        <v>341</v>
      </c>
      <c r="L325" s="107">
        <v>2</v>
      </c>
      <c r="M325" s="107">
        <v>2</v>
      </c>
      <c r="N325" s="107"/>
      <c r="O325" s="252"/>
      <c r="P325" s="130"/>
      <c r="Q325" s="241"/>
      <c r="R325" s="139"/>
      <c r="S325" s="139"/>
      <c r="T325" s="139"/>
      <c r="U325" s="139"/>
      <c r="V325" s="139"/>
      <c r="W325" s="139"/>
      <c r="X325" s="241"/>
      <c r="Y325" s="241"/>
      <c r="Z325" s="139"/>
      <c r="AA325" s="139"/>
      <c r="AB325" s="139"/>
    </row>
    <row r="326" spans="1:28" ht="21.75" customHeight="1" x14ac:dyDescent="0.2">
      <c r="A326" s="241"/>
      <c r="B326" s="241"/>
      <c r="C326" s="249"/>
      <c r="D326" s="241"/>
      <c r="E326" s="113" t="s">
        <v>436</v>
      </c>
      <c r="F326" s="28" t="s">
        <v>341</v>
      </c>
      <c r="G326" s="107">
        <v>2</v>
      </c>
      <c r="H326" s="107">
        <v>2</v>
      </c>
      <c r="I326" s="107"/>
      <c r="J326" s="113" t="s">
        <v>436</v>
      </c>
      <c r="K326" s="28" t="s">
        <v>341</v>
      </c>
      <c r="L326" s="107">
        <v>2</v>
      </c>
      <c r="M326" s="107">
        <v>2</v>
      </c>
      <c r="N326" s="107"/>
      <c r="O326" s="253"/>
      <c r="P326" s="131"/>
      <c r="Q326" s="242"/>
      <c r="R326" s="32"/>
      <c r="S326" s="32"/>
      <c r="T326" s="32"/>
      <c r="U326" s="32"/>
      <c r="V326" s="32"/>
      <c r="W326" s="32"/>
      <c r="X326" s="242"/>
      <c r="Y326" s="242"/>
      <c r="Z326" s="32"/>
      <c r="AA326" s="32"/>
      <c r="AB326" s="32"/>
    </row>
    <row r="327" spans="1:28" x14ac:dyDescent="0.2">
      <c r="A327" s="241"/>
      <c r="B327" s="241"/>
      <c r="C327" s="249"/>
      <c r="D327" s="241"/>
      <c r="E327" s="113" t="s">
        <v>287</v>
      </c>
      <c r="F327" s="28" t="s">
        <v>352</v>
      </c>
      <c r="G327" s="107">
        <v>1</v>
      </c>
      <c r="H327" s="107"/>
      <c r="I327" s="107">
        <v>1</v>
      </c>
      <c r="J327" s="113" t="s">
        <v>287</v>
      </c>
      <c r="K327" s="28" t="s">
        <v>352</v>
      </c>
      <c r="L327" s="107">
        <v>1</v>
      </c>
      <c r="M327" s="107"/>
      <c r="N327" s="107">
        <v>1</v>
      </c>
      <c r="O327" s="287" t="s">
        <v>293</v>
      </c>
      <c r="P327" s="240">
        <v>7</v>
      </c>
      <c r="Q327" s="240" t="s">
        <v>257</v>
      </c>
      <c r="R327" s="240" t="s">
        <v>258</v>
      </c>
      <c r="S327" s="240" t="s">
        <v>655</v>
      </c>
      <c r="T327" s="240" t="s">
        <v>609</v>
      </c>
      <c r="U327" s="240" t="s">
        <v>727</v>
      </c>
      <c r="V327" s="240" t="s">
        <v>286</v>
      </c>
      <c r="W327" s="240"/>
      <c r="X327" s="240"/>
      <c r="Y327" s="240"/>
      <c r="Z327" s="240"/>
      <c r="AA327" s="240"/>
      <c r="AB327" s="240" t="s">
        <v>353</v>
      </c>
    </row>
    <row r="328" spans="1:28" x14ac:dyDescent="0.2">
      <c r="A328" s="241"/>
      <c r="B328" s="241"/>
      <c r="C328" s="249"/>
      <c r="D328" s="241"/>
      <c r="E328" s="113" t="s">
        <v>307</v>
      </c>
      <c r="F328" s="28" t="s">
        <v>352</v>
      </c>
      <c r="G328" s="107">
        <v>2</v>
      </c>
      <c r="H328" s="107">
        <v>2</v>
      </c>
      <c r="I328" s="107"/>
      <c r="J328" s="113" t="s">
        <v>307</v>
      </c>
      <c r="K328" s="28" t="s">
        <v>352</v>
      </c>
      <c r="L328" s="107">
        <v>2</v>
      </c>
      <c r="M328" s="107">
        <v>2</v>
      </c>
      <c r="N328" s="107"/>
      <c r="O328" s="252"/>
      <c r="P328" s="241"/>
      <c r="Q328" s="241"/>
      <c r="R328" s="241"/>
      <c r="S328" s="241"/>
      <c r="T328" s="241"/>
      <c r="U328" s="241"/>
      <c r="V328" s="241"/>
      <c r="W328" s="241"/>
      <c r="X328" s="241"/>
      <c r="Y328" s="241"/>
      <c r="Z328" s="241"/>
      <c r="AA328" s="241"/>
      <c r="AB328" s="241"/>
    </row>
    <row r="329" spans="1:28" x14ac:dyDescent="0.2">
      <c r="A329" s="241"/>
      <c r="B329" s="241"/>
      <c r="C329" s="249"/>
      <c r="D329" s="241"/>
      <c r="E329" s="113" t="s">
        <v>317</v>
      </c>
      <c r="F329" s="28" t="s">
        <v>352</v>
      </c>
      <c r="G329" s="107">
        <v>1</v>
      </c>
      <c r="H329" s="107">
        <v>1</v>
      </c>
      <c r="I329" s="107"/>
      <c r="J329" s="113" t="s">
        <v>317</v>
      </c>
      <c r="K329" s="28" t="s">
        <v>352</v>
      </c>
      <c r="L329" s="107">
        <v>1</v>
      </c>
      <c r="M329" s="107">
        <v>1</v>
      </c>
      <c r="N329" s="107"/>
      <c r="O329" s="252"/>
      <c r="P329" s="241"/>
      <c r="Q329" s="241"/>
      <c r="R329" s="241"/>
      <c r="S329" s="241"/>
      <c r="T329" s="241"/>
      <c r="U329" s="241"/>
      <c r="V329" s="241"/>
      <c r="W329" s="241"/>
      <c r="X329" s="241"/>
      <c r="Y329" s="241"/>
      <c r="Z329" s="241"/>
      <c r="AA329" s="241"/>
      <c r="AB329" s="241"/>
    </row>
    <row r="330" spans="1:28" x14ac:dyDescent="0.2">
      <c r="A330" s="241"/>
      <c r="B330" s="241"/>
      <c r="C330" s="249"/>
      <c r="D330" s="241"/>
      <c r="E330" s="113" t="s">
        <v>309</v>
      </c>
      <c r="F330" s="28" t="s">
        <v>352</v>
      </c>
      <c r="G330" s="107">
        <v>1</v>
      </c>
      <c r="H330" s="107"/>
      <c r="I330" s="107">
        <v>1</v>
      </c>
      <c r="J330" s="113" t="s">
        <v>309</v>
      </c>
      <c r="K330" s="28" t="s">
        <v>352</v>
      </c>
      <c r="L330" s="107">
        <v>1</v>
      </c>
      <c r="M330" s="107"/>
      <c r="N330" s="107">
        <v>1</v>
      </c>
      <c r="O330" s="252"/>
      <c r="P330" s="241"/>
      <c r="Q330" s="241"/>
      <c r="R330" s="241"/>
      <c r="S330" s="241"/>
      <c r="T330" s="241"/>
      <c r="U330" s="241"/>
      <c r="V330" s="241"/>
      <c r="W330" s="241"/>
      <c r="X330" s="241"/>
      <c r="Y330" s="241"/>
      <c r="Z330" s="241"/>
      <c r="AA330" s="241"/>
      <c r="AB330" s="241"/>
    </row>
    <row r="331" spans="1:28" x14ac:dyDescent="0.2">
      <c r="A331" s="241"/>
      <c r="B331" s="241"/>
      <c r="C331" s="249"/>
      <c r="D331" s="241"/>
      <c r="E331" s="113" t="s">
        <v>314</v>
      </c>
      <c r="F331" s="28" t="s">
        <v>352</v>
      </c>
      <c r="G331" s="107">
        <v>1</v>
      </c>
      <c r="H331" s="107"/>
      <c r="I331" s="107">
        <v>1</v>
      </c>
      <c r="J331" s="113" t="s">
        <v>314</v>
      </c>
      <c r="K331" s="28" t="s">
        <v>352</v>
      </c>
      <c r="L331" s="107">
        <v>1</v>
      </c>
      <c r="M331" s="107"/>
      <c r="N331" s="107">
        <v>1</v>
      </c>
      <c r="O331" s="252"/>
      <c r="P331" s="241"/>
      <c r="Q331" s="241"/>
      <c r="R331" s="241"/>
      <c r="S331" s="241"/>
      <c r="T331" s="241"/>
      <c r="U331" s="241"/>
      <c r="V331" s="241"/>
      <c r="W331" s="241"/>
      <c r="X331" s="241"/>
      <c r="Y331" s="241"/>
      <c r="Z331" s="241"/>
      <c r="AA331" s="241"/>
      <c r="AB331" s="241"/>
    </row>
    <row r="332" spans="1:28" ht="9.75" customHeight="1" x14ac:dyDescent="0.2">
      <c r="A332" s="241"/>
      <c r="B332" s="241"/>
      <c r="C332" s="249"/>
      <c r="D332" s="241"/>
      <c r="E332" s="27"/>
      <c r="F332" s="108" t="s">
        <v>81</v>
      </c>
      <c r="G332" s="109">
        <v>18</v>
      </c>
      <c r="H332" s="109">
        <v>13</v>
      </c>
      <c r="I332" s="109">
        <v>5</v>
      </c>
      <c r="J332" s="27"/>
      <c r="K332" s="108" t="s">
        <v>81</v>
      </c>
      <c r="L332" s="109">
        <v>18</v>
      </c>
      <c r="M332" s="109">
        <v>13</v>
      </c>
      <c r="N332" s="109">
        <v>5</v>
      </c>
      <c r="O332" s="109" t="s">
        <v>81</v>
      </c>
      <c r="P332" s="132">
        <v>22</v>
      </c>
      <c r="Q332" s="241"/>
      <c r="R332" s="241"/>
      <c r="S332" s="241"/>
      <c r="T332" s="241"/>
      <c r="U332" s="241"/>
      <c r="V332" s="241"/>
      <c r="W332" s="241"/>
      <c r="X332" s="241"/>
      <c r="Y332" s="241"/>
      <c r="Z332" s="241"/>
      <c r="AA332" s="241"/>
      <c r="AB332" s="241"/>
    </row>
    <row r="333" spans="1:28" x14ac:dyDescent="0.2">
      <c r="A333" s="242"/>
      <c r="B333" s="242"/>
      <c r="C333" s="250"/>
      <c r="D333" s="242"/>
      <c r="E333" s="27"/>
      <c r="F333" s="108" t="s">
        <v>290</v>
      </c>
      <c r="G333" s="109">
        <v>18</v>
      </c>
      <c r="H333" s="109">
        <v>13</v>
      </c>
      <c r="I333" s="109">
        <v>5</v>
      </c>
      <c r="J333" s="110"/>
      <c r="K333" s="110"/>
      <c r="L333" s="111"/>
      <c r="M333" s="111"/>
      <c r="N333" s="111"/>
      <c r="O333" s="32"/>
      <c r="P333" s="32"/>
      <c r="Q333" s="242"/>
      <c r="R333" s="242"/>
      <c r="S333" s="242"/>
      <c r="T333" s="242"/>
      <c r="U333" s="242"/>
      <c r="V333" s="242"/>
      <c r="W333" s="242"/>
      <c r="X333" s="242"/>
      <c r="Y333" s="242"/>
      <c r="Z333" s="242"/>
      <c r="AA333" s="242"/>
      <c r="AB333" s="242"/>
    </row>
    <row r="334" spans="1:28" ht="15" customHeight="1" x14ac:dyDescent="0.2">
      <c r="A334" s="240">
        <v>55</v>
      </c>
      <c r="B334" s="240"/>
      <c r="C334" s="248" t="s">
        <v>283</v>
      </c>
      <c r="D334" s="240" t="s">
        <v>354</v>
      </c>
      <c r="E334" s="27" t="s">
        <v>287</v>
      </c>
      <c r="F334" s="28" t="s">
        <v>354</v>
      </c>
      <c r="G334" s="107">
        <v>2</v>
      </c>
      <c r="H334" s="107">
        <v>2</v>
      </c>
      <c r="I334" s="107"/>
      <c r="J334" s="27" t="s">
        <v>287</v>
      </c>
      <c r="K334" s="28" t="s">
        <v>354</v>
      </c>
      <c r="L334" s="107">
        <v>2</v>
      </c>
      <c r="M334" s="107">
        <v>2</v>
      </c>
      <c r="N334" s="107"/>
      <c r="O334" s="240" t="s">
        <v>479</v>
      </c>
      <c r="P334" s="240">
        <v>24</v>
      </c>
      <c r="Q334" s="240" t="s">
        <v>257</v>
      </c>
      <c r="R334" s="240" t="s">
        <v>258</v>
      </c>
      <c r="S334" s="240" t="s">
        <v>656</v>
      </c>
      <c r="T334" s="240" t="s">
        <v>480</v>
      </c>
      <c r="U334" s="240" t="s">
        <v>728</v>
      </c>
      <c r="V334" s="240" t="s">
        <v>286</v>
      </c>
      <c r="W334" s="240"/>
      <c r="X334" s="240"/>
      <c r="Y334" s="240"/>
      <c r="Z334" s="240"/>
      <c r="AA334" s="240"/>
      <c r="AB334" s="240"/>
    </row>
    <row r="335" spans="1:28" ht="15" customHeight="1" x14ac:dyDescent="0.2">
      <c r="A335" s="241"/>
      <c r="B335" s="241"/>
      <c r="C335" s="249"/>
      <c r="D335" s="241"/>
      <c r="E335" s="27" t="s">
        <v>303</v>
      </c>
      <c r="F335" s="28" t="s">
        <v>354</v>
      </c>
      <c r="G335" s="107">
        <v>1</v>
      </c>
      <c r="H335" s="107">
        <v>1</v>
      </c>
      <c r="I335" s="107"/>
      <c r="J335" s="27" t="s">
        <v>303</v>
      </c>
      <c r="K335" s="28" t="s">
        <v>354</v>
      </c>
      <c r="L335" s="107">
        <v>1</v>
      </c>
      <c r="M335" s="107">
        <v>1</v>
      </c>
      <c r="N335" s="107"/>
      <c r="O335" s="241"/>
      <c r="P335" s="241"/>
      <c r="Q335" s="241"/>
      <c r="R335" s="241"/>
      <c r="S335" s="241"/>
      <c r="T335" s="241"/>
      <c r="U335" s="241"/>
      <c r="V335" s="241"/>
      <c r="W335" s="241"/>
      <c r="X335" s="241"/>
      <c r="Y335" s="241"/>
      <c r="Z335" s="241"/>
      <c r="AA335" s="241"/>
      <c r="AB335" s="241"/>
    </row>
    <row r="336" spans="1:28" ht="15" customHeight="1" x14ac:dyDescent="0.2">
      <c r="A336" s="241"/>
      <c r="B336" s="241"/>
      <c r="C336" s="249"/>
      <c r="D336" s="241"/>
      <c r="E336" s="27" t="s">
        <v>299</v>
      </c>
      <c r="F336" s="28" t="s">
        <v>354</v>
      </c>
      <c r="G336" s="107">
        <v>1</v>
      </c>
      <c r="H336" s="107">
        <v>1</v>
      </c>
      <c r="I336" s="107"/>
      <c r="J336" s="27" t="s">
        <v>299</v>
      </c>
      <c r="K336" s="28" t="s">
        <v>354</v>
      </c>
      <c r="L336" s="107">
        <v>1</v>
      </c>
      <c r="M336" s="107">
        <v>1</v>
      </c>
      <c r="N336" s="107"/>
      <c r="O336" s="241"/>
      <c r="P336" s="241"/>
      <c r="Q336" s="241"/>
      <c r="R336" s="241"/>
      <c r="S336" s="241"/>
      <c r="T336" s="241"/>
      <c r="U336" s="241"/>
      <c r="V336" s="241"/>
      <c r="W336" s="241"/>
      <c r="X336" s="241"/>
      <c r="Y336" s="241"/>
      <c r="Z336" s="241"/>
      <c r="AA336" s="241"/>
      <c r="AB336" s="241"/>
    </row>
    <row r="337" spans="1:28" ht="15" customHeight="1" x14ac:dyDescent="0.2">
      <c r="A337" s="241"/>
      <c r="B337" s="241"/>
      <c r="C337" s="249"/>
      <c r="D337" s="241"/>
      <c r="E337" s="27" t="s">
        <v>296</v>
      </c>
      <c r="F337" s="28" t="s">
        <v>354</v>
      </c>
      <c r="G337" s="107">
        <v>1</v>
      </c>
      <c r="H337" s="107">
        <v>1</v>
      </c>
      <c r="I337" s="107"/>
      <c r="J337" s="27" t="s">
        <v>296</v>
      </c>
      <c r="K337" s="28" t="s">
        <v>354</v>
      </c>
      <c r="L337" s="107">
        <v>1</v>
      </c>
      <c r="M337" s="107">
        <v>1</v>
      </c>
      <c r="N337" s="107"/>
      <c r="O337" s="241"/>
      <c r="P337" s="241"/>
      <c r="Q337" s="241"/>
      <c r="R337" s="241"/>
      <c r="S337" s="241"/>
      <c r="T337" s="241"/>
      <c r="U337" s="241"/>
      <c r="V337" s="241"/>
      <c r="W337" s="241"/>
      <c r="X337" s="241"/>
      <c r="Y337" s="241"/>
      <c r="Z337" s="241"/>
      <c r="AA337" s="241"/>
      <c r="AB337" s="241"/>
    </row>
    <row r="338" spans="1:28" ht="15" customHeight="1" x14ac:dyDescent="0.2">
      <c r="A338" s="241"/>
      <c r="B338" s="241"/>
      <c r="C338" s="249"/>
      <c r="D338" s="241"/>
      <c r="E338" s="27" t="s">
        <v>311</v>
      </c>
      <c r="F338" s="28" t="s">
        <v>354</v>
      </c>
      <c r="G338" s="107">
        <v>2</v>
      </c>
      <c r="H338" s="107">
        <v>2</v>
      </c>
      <c r="I338" s="107"/>
      <c r="J338" s="27" t="s">
        <v>311</v>
      </c>
      <c r="K338" s="28" t="s">
        <v>354</v>
      </c>
      <c r="L338" s="107">
        <v>2</v>
      </c>
      <c r="M338" s="107">
        <v>2</v>
      </c>
      <c r="N338" s="107"/>
      <c r="O338" s="241"/>
      <c r="P338" s="241"/>
      <c r="Q338" s="241"/>
      <c r="R338" s="241"/>
      <c r="S338" s="241"/>
      <c r="T338" s="241"/>
      <c r="U338" s="241"/>
      <c r="V338" s="241"/>
      <c r="W338" s="241"/>
      <c r="X338" s="241"/>
      <c r="Y338" s="241"/>
      <c r="Z338" s="241"/>
      <c r="AA338" s="241"/>
      <c r="AB338" s="241"/>
    </row>
    <row r="339" spans="1:28" ht="15" customHeight="1" x14ac:dyDescent="0.2">
      <c r="A339" s="241"/>
      <c r="B339" s="241"/>
      <c r="C339" s="249"/>
      <c r="D339" s="241"/>
      <c r="E339" s="27" t="s">
        <v>315</v>
      </c>
      <c r="F339" s="28" t="s">
        <v>354</v>
      </c>
      <c r="G339" s="107">
        <v>2</v>
      </c>
      <c r="H339" s="107">
        <v>2</v>
      </c>
      <c r="I339" s="107"/>
      <c r="J339" s="27" t="s">
        <v>315</v>
      </c>
      <c r="K339" s="28" t="s">
        <v>354</v>
      </c>
      <c r="L339" s="107">
        <v>2</v>
      </c>
      <c r="M339" s="107">
        <v>2</v>
      </c>
      <c r="N339" s="107"/>
      <c r="O339" s="241"/>
      <c r="P339" s="241"/>
      <c r="Q339" s="241"/>
      <c r="R339" s="241"/>
      <c r="S339" s="241"/>
      <c r="T339" s="241"/>
      <c r="U339" s="241"/>
      <c r="V339" s="241"/>
      <c r="W339" s="241"/>
      <c r="X339" s="241"/>
      <c r="Y339" s="241"/>
      <c r="Z339" s="241"/>
      <c r="AA339" s="241"/>
      <c r="AB339" s="241"/>
    </row>
    <row r="340" spans="1:28" ht="15" customHeight="1" x14ac:dyDescent="0.2">
      <c r="A340" s="241"/>
      <c r="B340" s="241"/>
      <c r="C340" s="249"/>
      <c r="D340" s="241"/>
      <c r="E340" s="27" t="s">
        <v>317</v>
      </c>
      <c r="F340" s="28" t="s">
        <v>354</v>
      </c>
      <c r="G340" s="107">
        <v>1</v>
      </c>
      <c r="H340" s="107">
        <v>1</v>
      </c>
      <c r="I340" s="107"/>
      <c r="J340" s="27" t="s">
        <v>317</v>
      </c>
      <c r="K340" s="28" t="s">
        <v>354</v>
      </c>
      <c r="L340" s="107">
        <v>1</v>
      </c>
      <c r="M340" s="107">
        <v>1</v>
      </c>
      <c r="N340" s="107"/>
      <c r="O340" s="241"/>
      <c r="P340" s="241"/>
      <c r="Q340" s="241"/>
      <c r="R340" s="241"/>
      <c r="S340" s="241"/>
      <c r="T340" s="241"/>
      <c r="U340" s="241"/>
      <c r="V340" s="241"/>
      <c r="W340" s="241"/>
      <c r="X340" s="241"/>
      <c r="Y340" s="241"/>
      <c r="Z340" s="241"/>
      <c r="AA340" s="241"/>
      <c r="AB340" s="241"/>
    </row>
    <row r="341" spans="1:28" ht="15" customHeight="1" x14ac:dyDescent="0.2">
      <c r="A341" s="241"/>
      <c r="B341" s="241"/>
      <c r="C341" s="249"/>
      <c r="D341" s="241"/>
      <c r="E341" s="27" t="s">
        <v>309</v>
      </c>
      <c r="F341" s="28" t="s">
        <v>354</v>
      </c>
      <c r="G341" s="107">
        <v>1</v>
      </c>
      <c r="H341" s="107"/>
      <c r="I341" s="107">
        <v>1</v>
      </c>
      <c r="J341" s="27" t="s">
        <v>309</v>
      </c>
      <c r="K341" s="28" t="s">
        <v>354</v>
      </c>
      <c r="L341" s="107">
        <v>1</v>
      </c>
      <c r="M341" s="107"/>
      <c r="N341" s="107">
        <v>1</v>
      </c>
      <c r="O341" s="241"/>
      <c r="P341" s="241"/>
      <c r="Q341" s="241"/>
      <c r="R341" s="241"/>
      <c r="S341" s="241"/>
      <c r="T341" s="241"/>
      <c r="U341" s="241"/>
      <c r="V341" s="241"/>
      <c r="W341" s="241"/>
      <c r="X341" s="241"/>
      <c r="Y341" s="241"/>
      <c r="Z341" s="241"/>
      <c r="AA341" s="241"/>
      <c r="AB341" s="241"/>
    </row>
    <row r="342" spans="1:28" ht="15" customHeight="1" x14ac:dyDescent="0.2">
      <c r="A342" s="241"/>
      <c r="B342" s="241"/>
      <c r="C342" s="249"/>
      <c r="D342" s="241"/>
      <c r="E342" s="27" t="s">
        <v>313</v>
      </c>
      <c r="F342" s="28" t="s">
        <v>354</v>
      </c>
      <c r="G342" s="107">
        <v>1</v>
      </c>
      <c r="H342" s="107">
        <v>1</v>
      </c>
      <c r="I342" s="107"/>
      <c r="J342" s="27" t="s">
        <v>313</v>
      </c>
      <c r="K342" s="28" t="s">
        <v>354</v>
      </c>
      <c r="L342" s="107">
        <v>1</v>
      </c>
      <c r="M342" s="107">
        <v>1</v>
      </c>
      <c r="N342" s="107"/>
      <c r="O342" s="241"/>
      <c r="P342" s="241"/>
      <c r="Q342" s="241"/>
      <c r="R342" s="241"/>
      <c r="S342" s="241"/>
      <c r="T342" s="241"/>
      <c r="U342" s="241"/>
      <c r="V342" s="241"/>
      <c r="W342" s="241"/>
      <c r="X342" s="241"/>
      <c r="Y342" s="241"/>
      <c r="Z342" s="241"/>
      <c r="AA342" s="241"/>
      <c r="AB342" s="241"/>
    </row>
    <row r="343" spans="1:28" ht="15" customHeight="1" x14ac:dyDescent="0.2">
      <c r="A343" s="241"/>
      <c r="B343" s="241"/>
      <c r="C343" s="249"/>
      <c r="D343" s="241"/>
      <c r="E343" s="27" t="s">
        <v>314</v>
      </c>
      <c r="F343" s="28" t="s">
        <v>354</v>
      </c>
      <c r="G343" s="107">
        <v>4</v>
      </c>
      <c r="H343" s="107">
        <v>2</v>
      </c>
      <c r="I343" s="107">
        <v>2</v>
      </c>
      <c r="J343" s="27" t="s">
        <v>314</v>
      </c>
      <c r="K343" s="28" t="s">
        <v>354</v>
      </c>
      <c r="L343" s="107">
        <v>4</v>
      </c>
      <c r="M343" s="107">
        <v>2</v>
      </c>
      <c r="N343" s="107">
        <v>2</v>
      </c>
      <c r="O343" s="241"/>
      <c r="P343" s="241"/>
      <c r="Q343" s="241"/>
      <c r="R343" s="241"/>
      <c r="S343" s="241"/>
      <c r="T343" s="241"/>
      <c r="U343" s="241"/>
      <c r="V343" s="241"/>
      <c r="W343" s="241"/>
      <c r="X343" s="241"/>
      <c r="Y343" s="241"/>
      <c r="Z343" s="241"/>
      <c r="AA343" s="241"/>
      <c r="AB343" s="241"/>
    </row>
    <row r="344" spans="1:28" x14ac:dyDescent="0.2">
      <c r="A344" s="241"/>
      <c r="B344" s="241"/>
      <c r="C344" s="249"/>
      <c r="D344" s="241"/>
      <c r="E344" s="27"/>
      <c r="F344" s="108" t="s">
        <v>81</v>
      </c>
      <c r="G344" s="109">
        <v>16</v>
      </c>
      <c r="H344" s="109">
        <v>13</v>
      </c>
      <c r="I344" s="109">
        <v>3</v>
      </c>
      <c r="J344" s="27"/>
      <c r="K344" s="108" t="s">
        <v>81</v>
      </c>
      <c r="L344" s="109">
        <v>16</v>
      </c>
      <c r="M344" s="109">
        <v>13</v>
      </c>
      <c r="N344" s="109">
        <v>3</v>
      </c>
      <c r="O344" s="241"/>
      <c r="P344" s="241"/>
      <c r="Q344" s="241"/>
      <c r="R344" s="241"/>
      <c r="S344" s="241"/>
      <c r="T344" s="241"/>
      <c r="U344" s="241"/>
      <c r="V344" s="241"/>
      <c r="W344" s="241"/>
      <c r="X344" s="241"/>
      <c r="Y344" s="241"/>
      <c r="Z344" s="241"/>
      <c r="AA344" s="241"/>
      <c r="AB344" s="241"/>
    </row>
    <row r="345" spans="1:28" x14ac:dyDescent="0.2">
      <c r="A345" s="242"/>
      <c r="B345" s="242"/>
      <c r="C345" s="250"/>
      <c r="D345" s="242"/>
      <c r="E345" s="27"/>
      <c r="F345" s="108" t="s">
        <v>290</v>
      </c>
      <c r="G345" s="109">
        <v>16</v>
      </c>
      <c r="H345" s="109">
        <v>13</v>
      </c>
      <c r="I345" s="109">
        <v>3</v>
      </c>
      <c r="J345" s="110"/>
      <c r="K345" s="110"/>
      <c r="L345" s="111"/>
      <c r="M345" s="111"/>
      <c r="N345" s="111"/>
      <c r="O345" s="242"/>
      <c r="P345" s="242"/>
      <c r="Q345" s="242"/>
      <c r="R345" s="242"/>
      <c r="S345" s="242"/>
      <c r="T345" s="242"/>
      <c r="U345" s="242"/>
      <c r="V345" s="242"/>
      <c r="W345" s="242"/>
      <c r="X345" s="242"/>
      <c r="Y345" s="242"/>
      <c r="Z345" s="242"/>
      <c r="AA345" s="242"/>
      <c r="AB345" s="242"/>
    </row>
    <row r="346" spans="1:28" ht="24" customHeight="1" x14ac:dyDescent="0.2">
      <c r="A346" s="240">
        <v>56</v>
      </c>
      <c r="B346" s="240"/>
      <c r="C346" s="248" t="s">
        <v>283</v>
      </c>
      <c r="D346" s="240" t="s">
        <v>354</v>
      </c>
      <c r="E346" s="27" t="s">
        <v>285</v>
      </c>
      <c r="F346" s="28" t="s">
        <v>354</v>
      </c>
      <c r="G346" s="107">
        <v>1</v>
      </c>
      <c r="H346" s="107">
        <v>1</v>
      </c>
      <c r="I346" s="107"/>
      <c r="J346" s="27" t="s">
        <v>285</v>
      </c>
      <c r="K346" s="28" t="s">
        <v>354</v>
      </c>
      <c r="L346" s="107">
        <v>1</v>
      </c>
      <c r="M346" s="107">
        <v>1</v>
      </c>
      <c r="N346" s="107"/>
      <c r="O346" s="240" t="s">
        <v>360</v>
      </c>
      <c r="P346" s="240">
        <v>24</v>
      </c>
      <c r="Q346" s="240" t="s">
        <v>257</v>
      </c>
      <c r="R346" s="240" t="s">
        <v>258</v>
      </c>
      <c r="S346" s="240" t="s">
        <v>657</v>
      </c>
      <c r="T346" s="240" t="s">
        <v>481</v>
      </c>
      <c r="U346" s="240" t="s">
        <v>729</v>
      </c>
      <c r="V346" s="240" t="s">
        <v>286</v>
      </c>
      <c r="W346" s="240"/>
      <c r="X346" s="240"/>
      <c r="Y346" s="240"/>
      <c r="Z346" s="240"/>
      <c r="AA346" s="240"/>
      <c r="AB346" s="240"/>
    </row>
    <row r="347" spans="1:28" ht="24" customHeight="1" x14ac:dyDescent="0.2">
      <c r="A347" s="241"/>
      <c r="B347" s="241"/>
      <c r="C347" s="249"/>
      <c r="D347" s="241"/>
      <c r="E347" s="27" t="s">
        <v>294</v>
      </c>
      <c r="F347" s="28" t="s">
        <v>354</v>
      </c>
      <c r="G347" s="107">
        <v>2</v>
      </c>
      <c r="H347" s="107">
        <v>2</v>
      </c>
      <c r="I347" s="107"/>
      <c r="J347" s="27" t="s">
        <v>294</v>
      </c>
      <c r="K347" s="28" t="s">
        <v>354</v>
      </c>
      <c r="L347" s="107">
        <v>2</v>
      </c>
      <c r="M347" s="107">
        <v>2</v>
      </c>
      <c r="N347" s="107"/>
      <c r="O347" s="241"/>
      <c r="P347" s="241"/>
      <c r="Q347" s="241"/>
      <c r="R347" s="241"/>
      <c r="S347" s="241"/>
      <c r="T347" s="241"/>
      <c r="U347" s="241"/>
      <c r="V347" s="241"/>
      <c r="W347" s="241"/>
      <c r="X347" s="241"/>
      <c r="Y347" s="241"/>
      <c r="Z347" s="241"/>
      <c r="AA347" s="241"/>
      <c r="AB347" s="241"/>
    </row>
    <row r="348" spans="1:28" ht="24" customHeight="1" x14ac:dyDescent="0.2">
      <c r="A348" s="241"/>
      <c r="B348" s="241"/>
      <c r="C348" s="249"/>
      <c r="D348" s="241"/>
      <c r="E348" s="27" t="s">
        <v>295</v>
      </c>
      <c r="F348" s="28" t="s">
        <v>354</v>
      </c>
      <c r="G348" s="107">
        <v>2</v>
      </c>
      <c r="H348" s="107">
        <v>2</v>
      </c>
      <c r="I348" s="107"/>
      <c r="J348" s="27" t="s">
        <v>295</v>
      </c>
      <c r="K348" s="28" t="s">
        <v>354</v>
      </c>
      <c r="L348" s="107">
        <v>2</v>
      </c>
      <c r="M348" s="107">
        <v>2</v>
      </c>
      <c r="N348" s="107"/>
      <c r="O348" s="241"/>
      <c r="P348" s="241"/>
      <c r="Q348" s="241"/>
      <c r="R348" s="241"/>
      <c r="S348" s="241"/>
      <c r="T348" s="241"/>
      <c r="U348" s="241"/>
      <c r="V348" s="241"/>
      <c r="W348" s="241"/>
      <c r="X348" s="241"/>
      <c r="Y348" s="241"/>
      <c r="Z348" s="241"/>
      <c r="AA348" s="241"/>
      <c r="AB348" s="241"/>
    </row>
    <row r="349" spans="1:28" ht="24" customHeight="1" x14ac:dyDescent="0.2">
      <c r="A349" s="241"/>
      <c r="B349" s="241"/>
      <c r="C349" s="249"/>
      <c r="D349" s="241"/>
      <c r="E349" s="27" t="s">
        <v>298</v>
      </c>
      <c r="F349" s="28" t="s">
        <v>354</v>
      </c>
      <c r="G349" s="107">
        <v>2</v>
      </c>
      <c r="H349" s="107">
        <v>2</v>
      </c>
      <c r="I349" s="107"/>
      <c r="J349" s="27" t="s">
        <v>298</v>
      </c>
      <c r="K349" s="28" t="s">
        <v>354</v>
      </c>
      <c r="L349" s="107">
        <v>2</v>
      </c>
      <c r="M349" s="107">
        <v>2</v>
      </c>
      <c r="N349" s="107"/>
      <c r="O349" s="241"/>
      <c r="P349" s="241"/>
      <c r="Q349" s="241"/>
      <c r="R349" s="241"/>
      <c r="S349" s="241"/>
      <c r="T349" s="241"/>
      <c r="U349" s="241"/>
      <c r="V349" s="241"/>
      <c r="W349" s="241"/>
      <c r="X349" s="241"/>
      <c r="Y349" s="241"/>
      <c r="Z349" s="241"/>
      <c r="AA349" s="241"/>
      <c r="AB349" s="241"/>
    </row>
    <row r="350" spans="1:28" ht="24" customHeight="1" x14ac:dyDescent="0.2">
      <c r="A350" s="241"/>
      <c r="B350" s="241"/>
      <c r="C350" s="249"/>
      <c r="D350" s="241"/>
      <c r="E350" s="27" t="s">
        <v>288</v>
      </c>
      <c r="F350" s="28" t="s">
        <v>354</v>
      </c>
      <c r="G350" s="107">
        <v>2</v>
      </c>
      <c r="H350" s="107">
        <v>2</v>
      </c>
      <c r="I350" s="107"/>
      <c r="J350" s="27" t="s">
        <v>288</v>
      </c>
      <c r="K350" s="28" t="s">
        <v>354</v>
      </c>
      <c r="L350" s="107">
        <v>2</v>
      </c>
      <c r="M350" s="107">
        <v>2</v>
      </c>
      <c r="N350" s="107"/>
      <c r="O350" s="241"/>
      <c r="P350" s="241"/>
      <c r="Q350" s="241"/>
      <c r="R350" s="241"/>
      <c r="S350" s="241"/>
      <c r="T350" s="241"/>
      <c r="U350" s="241"/>
      <c r="V350" s="241"/>
      <c r="W350" s="241"/>
      <c r="X350" s="241"/>
      <c r="Y350" s="241"/>
      <c r="Z350" s="241"/>
      <c r="AA350" s="241"/>
      <c r="AB350" s="241"/>
    </row>
    <row r="351" spans="1:28" ht="24" customHeight="1" x14ac:dyDescent="0.2">
      <c r="A351" s="241"/>
      <c r="B351" s="241"/>
      <c r="C351" s="249"/>
      <c r="D351" s="241"/>
      <c r="E351" s="27" t="s">
        <v>307</v>
      </c>
      <c r="F351" s="28" t="s">
        <v>354</v>
      </c>
      <c r="G351" s="107">
        <v>2</v>
      </c>
      <c r="H351" s="107">
        <v>2</v>
      </c>
      <c r="I351" s="107"/>
      <c r="J351" s="27" t="s">
        <v>307</v>
      </c>
      <c r="K351" s="28" t="s">
        <v>354</v>
      </c>
      <c r="L351" s="107">
        <v>2</v>
      </c>
      <c r="M351" s="107">
        <v>2</v>
      </c>
      <c r="N351" s="107"/>
      <c r="O351" s="241"/>
      <c r="P351" s="241"/>
      <c r="Q351" s="241"/>
      <c r="R351" s="241"/>
      <c r="S351" s="241"/>
      <c r="T351" s="241"/>
      <c r="U351" s="241"/>
      <c r="V351" s="241"/>
      <c r="W351" s="241"/>
      <c r="X351" s="241"/>
      <c r="Y351" s="241"/>
      <c r="Z351" s="241"/>
      <c r="AA351" s="241"/>
      <c r="AB351" s="241"/>
    </row>
    <row r="352" spans="1:28" ht="24" customHeight="1" x14ac:dyDescent="0.2">
      <c r="A352" s="241"/>
      <c r="B352" s="241"/>
      <c r="C352" s="249"/>
      <c r="D352" s="241"/>
      <c r="E352" s="27" t="s">
        <v>312</v>
      </c>
      <c r="F352" s="28" t="s">
        <v>354</v>
      </c>
      <c r="G352" s="107">
        <v>2</v>
      </c>
      <c r="H352" s="107">
        <v>2</v>
      </c>
      <c r="I352" s="107"/>
      <c r="J352" s="27" t="s">
        <v>312</v>
      </c>
      <c r="K352" s="28" t="s">
        <v>354</v>
      </c>
      <c r="L352" s="107">
        <v>2</v>
      </c>
      <c r="M352" s="107">
        <v>2</v>
      </c>
      <c r="N352" s="107"/>
      <c r="O352" s="241"/>
      <c r="P352" s="241"/>
      <c r="Q352" s="241"/>
      <c r="R352" s="241"/>
      <c r="S352" s="241"/>
      <c r="T352" s="241"/>
      <c r="U352" s="241"/>
      <c r="V352" s="241"/>
      <c r="W352" s="241"/>
      <c r="X352" s="241"/>
      <c r="Y352" s="241"/>
      <c r="Z352" s="241"/>
      <c r="AA352" s="241"/>
      <c r="AB352" s="241"/>
    </row>
    <row r="353" spans="1:28" ht="24" customHeight="1" x14ac:dyDescent="0.2">
      <c r="A353" s="241"/>
      <c r="B353" s="241"/>
      <c r="C353" s="249"/>
      <c r="D353" s="241"/>
      <c r="E353" s="27" t="s">
        <v>319</v>
      </c>
      <c r="F353" s="28" t="s">
        <v>354</v>
      </c>
      <c r="G353" s="107">
        <v>2</v>
      </c>
      <c r="H353" s="107">
        <v>2</v>
      </c>
      <c r="I353" s="107"/>
      <c r="J353" s="27" t="s">
        <v>319</v>
      </c>
      <c r="K353" s="28" t="s">
        <v>354</v>
      </c>
      <c r="L353" s="107">
        <v>2</v>
      </c>
      <c r="M353" s="107">
        <v>2</v>
      </c>
      <c r="N353" s="107"/>
      <c r="O353" s="241"/>
      <c r="P353" s="241"/>
      <c r="Q353" s="241"/>
      <c r="R353" s="241"/>
      <c r="S353" s="241"/>
      <c r="T353" s="241"/>
      <c r="U353" s="241"/>
      <c r="V353" s="241"/>
      <c r="W353" s="241"/>
      <c r="X353" s="241"/>
      <c r="Y353" s="241"/>
      <c r="Z353" s="241"/>
      <c r="AA353" s="241"/>
      <c r="AB353" s="241"/>
    </row>
    <row r="354" spans="1:28" ht="24" customHeight="1" x14ac:dyDescent="0.2">
      <c r="A354" s="241"/>
      <c r="B354" s="241"/>
      <c r="C354" s="249"/>
      <c r="D354" s="241"/>
      <c r="E354" s="27" t="s">
        <v>301</v>
      </c>
      <c r="F354" s="28" t="s">
        <v>354</v>
      </c>
      <c r="G354" s="107">
        <v>1</v>
      </c>
      <c r="H354" s="107">
        <v>1</v>
      </c>
      <c r="I354" s="107"/>
      <c r="J354" s="27" t="s">
        <v>301</v>
      </c>
      <c r="K354" s="28" t="s">
        <v>354</v>
      </c>
      <c r="L354" s="107">
        <v>1</v>
      </c>
      <c r="M354" s="107">
        <v>1</v>
      </c>
      <c r="N354" s="107"/>
      <c r="O354" s="241"/>
      <c r="P354" s="241"/>
      <c r="Q354" s="241"/>
      <c r="R354" s="241"/>
      <c r="S354" s="241"/>
      <c r="T354" s="241"/>
      <c r="U354" s="241"/>
      <c r="V354" s="241"/>
      <c r="W354" s="241"/>
      <c r="X354" s="241"/>
      <c r="Y354" s="241"/>
      <c r="Z354" s="241"/>
      <c r="AA354" s="241"/>
      <c r="AB354" s="241"/>
    </row>
    <row r="355" spans="1:28" x14ac:dyDescent="0.2">
      <c r="A355" s="241"/>
      <c r="B355" s="241"/>
      <c r="C355" s="249"/>
      <c r="D355" s="241"/>
      <c r="E355" s="27"/>
      <c r="F355" s="108" t="s">
        <v>81</v>
      </c>
      <c r="G355" s="109">
        <v>16</v>
      </c>
      <c r="H355" s="109">
        <v>16</v>
      </c>
      <c r="I355" s="109"/>
      <c r="J355" s="27"/>
      <c r="K355" s="108" t="s">
        <v>81</v>
      </c>
      <c r="L355" s="109">
        <v>16</v>
      </c>
      <c r="M355" s="109">
        <v>16</v>
      </c>
      <c r="N355" s="109"/>
      <c r="O355" s="241"/>
      <c r="P355" s="241"/>
      <c r="Q355" s="241"/>
      <c r="R355" s="241"/>
      <c r="S355" s="241"/>
      <c r="T355" s="241"/>
      <c r="U355" s="241"/>
      <c r="V355" s="241"/>
      <c r="W355" s="241"/>
      <c r="X355" s="241"/>
      <c r="Y355" s="241"/>
      <c r="Z355" s="241"/>
      <c r="AA355" s="241"/>
      <c r="AB355" s="241"/>
    </row>
    <row r="356" spans="1:28" x14ac:dyDescent="0.2">
      <c r="A356" s="242"/>
      <c r="B356" s="242"/>
      <c r="C356" s="250"/>
      <c r="D356" s="242"/>
      <c r="E356" s="27"/>
      <c r="F356" s="108" t="s">
        <v>290</v>
      </c>
      <c r="G356" s="109">
        <v>16</v>
      </c>
      <c r="H356" s="109">
        <v>16</v>
      </c>
      <c r="I356" s="109"/>
      <c r="J356" s="110"/>
      <c r="K356" s="110"/>
      <c r="L356" s="111"/>
      <c r="M356" s="111"/>
      <c r="N356" s="111"/>
      <c r="O356" s="242"/>
      <c r="P356" s="242"/>
      <c r="Q356" s="242"/>
      <c r="R356" s="242"/>
      <c r="S356" s="242"/>
      <c r="T356" s="242"/>
      <c r="U356" s="242"/>
      <c r="V356" s="242"/>
      <c r="W356" s="242"/>
      <c r="X356" s="242"/>
      <c r="Y356" s="242"/>
      <c r="Z356" s="242"/>
      <c r="AA356" s="242"/>
      <c r="AB356" s="242"/>
    </row>
    <row r="357" spans="1:28" ht="24" customHeight="1" x14ac:dyDescent="0.2">
      <c r="A357" s="240">
        <v>57</v>
      </c>
      <c r="B357" s="240"/>
      <c r="C357" s="248" t="s">
        <v>283</v>
      </c>
      <c r="D357" s="240" t="s">
        <v>482</v>
      </c>
      <c r="E357" s="113" t="s">
        <v>310</v>
      </c>
      <c r="F357" s="28" t="s">
        <v>354</v>
      </c>
      <c r="G357" s="107">
        <v>1</v>
      </c>
      <c r="H357" s="107">
        <v>1</v>
      </c>
      <c r="I357" s="107"/>
      <c r="J357" s="113" t="s">
        <v>310</v>
      </c>
      <c r="K357" s="28" t="s">
        <v>354</v>
      </c>
      <c r="L357" s="107">
        <v>1</v>
      </c>
      <c r="M357" s="107">
        <v>1</v>
      </c>
      <c r="N357" s="107"/>
      <c r="O357" s="240" t="s">
        <v>469</v>
      </c>
      <c r="P357" s="240">
        <v>10</v>
      </c>
      <c r="Q357" s="240" t="s">
        <v>438</v>
      </c>
      <c r="R357" s="240"/>
      <c r="S357" s="240"/>
      <c r="T357" s="240"/>
      <c r="U357" s="240"/>
      <c r="V357" s="240"/>
      <c r="W357" s="240"/>
      <c r="X357" s="240" t="s">
        <v>265</v>
      </c>
      <c r="Y357" s="240" t="s">
        <v>434</v>
      </c>
      <c r="Z357" s="240"/>
      <c r="AA357" s="240"/>
      <c r="AB357" s="240"/>
    </row>
    <row r="358" spans="1:28" ht="24" customHeight="1" x14ac:dyDescent="0.2">
      <c r="A358" s="241"/>
      <c r="B358" s="241"/>
      <c r="C358" s="249"/>
      <c r="D358" s="241"/>
      <c r="E358" s="113" t="s">
        <v>292</v>
      </c>
      <c r="F358" s="28" t="s">
        <v>354</v>
      </c>
      <c r="G358" s="107">
        <v>1</v>
      </c>
      <c r="H358" s="107">
        <v>1</v>
      </c>
      <c r="I358" s="107"/>
      <c r="J358" s="113" t="s">
        <v>292</v>
      </c>
      <c r="K358" s="28" t="s">
        <v>354</v>
      </c>
      <c r="L358" s="107">
        <v>1</v>
      </c>
      <c r="M358" s="107">
        <v>1</v>
      </c>
      <c r="N358" s="107"/>
      <c r="O358" s="241"/>
      <c r="P358" s="241"/>
      <c r="Q358" s="241"/>
      <c r="R358" s="241"/>
      <c r="S358" s="241"/>
      <c r="T358" s="241"/>
      <c r="U358" s="241"/>
      <c r="V358" s="241"/>
      <c r="W358" s="241"/>
      <c r="X358" s="241"/>
      <c r="Y358" s="241"/>
      <c r="Z358" s="241"/>
      <c r="AA358" s="241"/>
      <c r="AB358" s="241"/>
    </row>
    <row r="359" spans="1:28" ht="24" customHeight="1" x14ac:dyDescent="0.2">
      <c r="A359" s="241"/>
      <c r="B359" s="241"/>
      <c r="C359" s="249"/>
      <c r="D359" s="241"/>
      <c r="E359" s="113" t="s">
        <v>297</v>
      </c>
      <c r="F359" s="28" t="s">
        <v>354</v>
      </c>
      <c r="G359" s="107">
        <v>1</v>
      </c>
      <c r="H359" s="107">
        <v>1</v>
      </c>
      <c r="I359" s="107"/>
      <c r="J359" s="113" t="s">
        <v>297</v>
      </c>
      <c r="K359" s="28" t="s">
        <v>354</v>
      </c>
      <c r="L359" s="107">
        <v>1</v>
      </c>
      <c r="M359" s="107">
        <v>1</v>
      </c>
      <c r="N359" s="107"/>
      <c r="O359" s="241"/>
      <c r="P359" s="241"/>
      <c r="Q359" s="241"/>
      <c r="R359" s="241"/>
      <c r="S359" s="241"/>
      <c r="T359" s="241"/>
      <c r="U359" s="241"/>
      <c r="V359" s="241"/>
      <c r="W359" s="241"/>
      <c r="X359" s="241"/>
      <c r="Y359" s="241"/>
      <c r="Z359" s="241"/>
      <c r="AA359" s="241"/>
      <c r="AB359" s="241"/>
    </row>
    <row r="360" spans="1:28" ht="24" customHeight="1" x14ac:dyDescent="0.2">
      <c r="A360" s="241"/>
      <c r="B360" s="241"/>
      <c r="C360" s="249"/>
      <c r="D360" s="241"/>
      <c r="E360" s="113" t="s">
        <v>422</v>
      </c>
      <c r="F360" s="28" t="s">
        <v>354</v>
      </c>
      <c r="G360" s="107">
        <v>1</v>
      </c>
      <c r="H360" s="107">
        <v>1</v>
      </c>
      <c r="I360" s="107"/>
      <c r="J360" s="113" t="s">
        <v>422</v>
      </c>
      <c r="K360" s="28" t="s">
        <v>354</v>
      </c>
      <c r="L360" s="107">
        <v>1</v>
      </c>
      <c r="M360" s="107">
        <v>1</v>
      </c>
      <c r="N360" s="107"/>
      <c r="O360" s="241"/>
      <c r="P360" s="241"/>
      <c r="Q360" s="241"/>
      <c r="R360" s="241"/>
      <c r="S360" s="241"/>
      <c r="T360" s="241"/>
      <c r="U360" s="241"/>
      <c r="V360" s="241"/>
      <c r="W360" s="241"/>
      <c r="X360" s="241"/>
      <c r="Y360" s="241"/>
      <c r="Z360" s="241"/>
      <c r="AA360" s="241"/>
      <c r="AB360" s="241"/>
    </row>
    <row r="361" spans="1:28" ht="24" customHeight="1" x14ac:dyDescent="0.2">
      <c r="A361" s="241"/>
      <c r="B361" s="241"/>
      <c r="C361" s="249"/>
      <c r="D361" s="241"/>
      <c r="E361" s="113" t="s">
        <v>426</v>
      </c>
      <c r="F361" s="28" t="s">
        <v>354</v>
      </c>
      <c r="G361" s="107">
        <v>2</v>
      </c>
      <c r="H361" s="107">
        <v>2</v>
      </c>
      <c r="I361" s="107"/>
      <c r="J361" s="113" t="s">
        <v>426</v>
      </c>
      <c r="K361" s="28" t="s">
        <v>354</v>
      </c>
      <c r="L361" s="107">
        <v>2</v>
      </c>
      <c r="M361" s="107">
        <v>2</v>
      </c>
      <c r="N361" s="107"/>
      <c r="O361" s="241" t="s">
        <v>429</v>
      </c>
      <c r="P361" s="241">
        <v>6</v>
      </c>
      <c r="Q361" s="241"/>
      <c r="R361" s="241"/>
      <c r="S361" s="241"/>
      <c r="T361" s="241"/>
      <c r="U361" s="241"/>
      <c r="V361" s="241"/>
      <c r="W361" s="241"/>
      <c r="X361" s="241"/>
      <c r="Y361" s="241"/>
      <c r="Z361" s="241"/>
      <c r="AA361" s="241"/>
      <c r="AB361" s="241"/>
    </row>
    <row r="362" spans="1:28" ht="24" customHeight="1" x14ac:dyDescent="0.2">
      <c r="A362" s="241"/>
      <c r="B362" s="241"/>
      <c r="C362" s="249"/>
      <c r="D362" s="241"/>
      <c r="E362" s="113" t="s">
        <v>300</v>
      </c>
      <c r="F362" s="28" t="s">
        <v>354</v>
      </c>
      <c r="G362" s="107">
        <v>1</v>
      </c>
      <c r="H362" s="107">
        <v>1</v>
      </c>
      <c r="I362" s="107"/>
      <c r="J362" s="113" t="s">
        <v>300</v>
      </c>
      <c r="K362" s="28" t="s">
        <v>354</v>
      </c>
      <c r="L362" s="107">
        <v>1</v>
      </c>
      <c r="M362" s="107">
        <v>1</v>
      </c>
      <c r="N362" s="107"/>
      <c r="O362" s="241"/>
      <c r="P362" s="241"/>
      <c r="Q362" s="241"/>
      <c r="R362" s="241"/>
      <c r="S362" s="241"/>
      <c r="T362" s="241"/>
      <c r="U362" s="241"/>
      <c r="V362" s="241"/>
      <c r="W362" s="241"/>
      <c r="X362" s="241"/>
      <c r="Y362" s="241"/>
      <c r="Z362" s="241"/>
      <c r="AA362" s="241"/>
      <c r="AB362" s="241"/>
    </row>
    <row r="363" spans="1:28" ht="24" customHeight="1" x14ac:dyDescent="0.2">
      <c r="A363" s="241"/>
      <c r="B363" s="241"/>
      <c r="C363" s="249"/>
      <c r="D363" s="241"/>
      <c r="E363" s="113" t="s">
        <v>304</v>
      </c>
      <c r="F363" s="28" t="s">
        <v>354</v>
      </c>
      <c r="G363" s="107">
        <v>1</v>
      </c>
      <c r="H363" s="107">
        <v>1</v>
      </c>
      <c r="I363" s="107"/>
      <c r="J363" s="113" t="s">
        <v>304</v>
      </c>
      <c r="K363" s="28" t="s">
        <v>354</v>
      </c>
      <c r="L363" s="107">
        <v>1</v>
      </c>
      <c r="M363" s="107">
        <v>1</v>
      </c>
      <c r="N363" s="107"/>
      <c r="O363" s="241" t="s">
        <v>350</v>
      </c>
      <c r="P363" s="241">
        <v>2</v>
      </c>
      <c r="Q363" s="241"/>
      <c r="R363" s="241"/>
      <c r="S363" s="241"/>
      <c r="T363" s="241"/>
      <c r="U363" s="241"/>
      <c r="V363" s="241"/>
      <c r="W363" s="241"/>
      <c r="X363" s="241"/>
      <c r="Y363" s="241"/>
      <c r="Z363" s="241"/>
      <c r="AA363" s="241"/>
      <c r="AB363" s="241"/>
    </row>
    <row r="364" spans="1:28" ht="24" customHeight="1" x14ac:dyDescent="0.2">
      <c r="A364" s="241"/>
      <c r="B364" s="241"/>
      <c r="C364" s="249"/>
      <c r="D364" s="241"/>
      <c r="E364" s="113" t="s">
        <v>305</v>
      </c>
      <c r="F364" s="28" t="s">
        <v>354</v>
      </c>
      <c r="G364" s="107">
        <v>1</v>
      </c>
      <c r="H364" s="107">
        <v>1</v>
      </c>
      <c r="I364" s="107"/>
      <c r="J364" s="113" t="s">
        <v>305</v>
      </c>
      <c r="K364" s="28" t="s">
        <v>354</v>
      </c>
      <c r="L364" s="107">
        <v>1</v>
      </c>
      <c r="M364" s="107">
        <v>1</v>
      </c>
      <c r="N364" s="107"/>
      <c r="O364" s="241"/>
      <c r="P364" s="241"/>
      <c r="Q364" s="251"/>
      <c r="R364" s="241"/>
      <c r="S364" s="241"/>
      <c r="T364" s="241"/>
      <c r="U364" s="241"/>
      <c r="V364" s="241"/>
      <c r="W364" s="241"/>
      <c r="X364" s="241"/>
      <c r="Y364" s="241"/>
      <c r="Z364" s="241"/>
      <c r="AA364" s="241"/>
      <c r="AB364" s="241"/>
    </row>
    <row r="365" spans="1:28" ht="24" customHeight="1" x14ac:dyDescent="0.2">
      <c r="A365" s="241"/>
      <c r="B365" s="241"/>
      <c r="C365" s="249"/>
      <c r="D365" s="241"/>
      <c r="E365" s="113" t="s">
        <v>436</v>
      </c>
      <c r="F365" s="28" t="s">
        <v>354</v>
      </c>
      <c r="G365" s="107">
        <v>1</v>
      </c>
      <c r="H365" s="107">
        <v>1</v>
      </c>
      <c r="I365" s="107"/>
      <c r="J365" s="113" t="s">
        <v>436</v>
      </c>
      <c r="K365" s="28" t="s">
        <v>354</v>
      </c>
      <c r="L365" s="107">
        <v>1</v>
      </c>
      <c r="M365" s="107">
        <v>1</v>
      </c>
      <c r="N365" s="107"/>
      <c r="O365" s="241"/>
      <c r="P365" s="241"/>
      <c r="Q365" s="251"/>
      <c r="R365" s="241"/>
      <c r="S365" s="241"/>
      <c r="T365" s="241"/>
      <c r="U365" s="241"/>
      <c r="V365" s="241"/>
      <c r="W365" s="241"/>
      <c r="X365" s="241"/>
      <c r="Y365" s="241"/>
      <c r="Z365" s="241"/>
      <c r="AA365" s="241"/>
      <c r="AB365" s="241"/>
    </row>
    <row r="366" spans="1:28" ht="24" customHeight="1" x14ac:dyDescent="0.2">
      <c r="A366" s="241"/>
      <c r="B366" s="241"/>
      <c r="C366" s="249"/>
      <c r="D366" s="241"/>
      <c r="E366" s="113" t="s">
        <v>316</v>
      </c>
      <c r="F366" s="28" t="s">
        <v>354</v>
      </c>
      <c r="G366" s="107">
        <v>1</v>
      </c>
      <c r="H366" s="107">
        <v>1</v>
      </c>
      <c r="I366" s="107"/>
      <c r="J366" s="113" t="s">
        <v>316</v>
      </c>
      <c r="K366" s="28" t="s">
        <v>354</v>
      </c>
      <c r="L366" s="107">
        <v>1</v>
      </c>
      <c r="M366" s="107">
        <v>1</v>
      </c>
      <c r="N366" s="107"/>
      <c r="O366" s="241"/>
      <c r="P366" s="241"/>
      <c r="Q366" s="251"/>
      <c r="R366" s="241"/>
      <c r="S366" s="241"/>
      <c r="T366" s="241"/>
      <c r="U366" s="241"/>
      <c r="V366" s="241"/>
      <c r="W366" s="241"/>
      <c r="X366" s="241"/>
      <c r="Y366" s="241"/>
      <c r="Z366" s="241"/>
      <c r="AA366" s="241"/>
      <c r="AB366" s="241"/>
    </row>
    <row r="367" spans="1:28" ht="24" customHeight="1" x14ac:dyDescent="0.2">
      <c r="A367" s="241"/>
      <c r="B367" s="241"/>
      <c r="C367" s="249"/>
      <c r="D367" s="241"/>
      <c r="E367" s="113" t="s">
        <v>309</v>
      </c>
      <c r="F367" s="28" t="s">
        <v>354</v>
      </c>
      <c r="G367" s="107">
        <v>3</v>
      </c>
      <c r="H367" s="107">
        <v>2</v>
      </c>
      <c r="I367" s="107">
        <v>1</v>
      </c>
      <c r="J367" s="113" t="s">
        <v>309</v>
      </c>
      <c r="K367" s="28" t="s">
        <v>354</v>
      </c>
      <c r="L367" s="107">
        <v>3</v>
      </c>
      <c r="M367" s="107">
        <v>2</v>
      </c>
      <c r="N367" s="107">
        <v>1</v>
      </c>
      <c r="O367" s="241"/>
      <c r="P367" s="241"/>
      <c r="Q367" s="251"/>
      <c r="R367" s="241"/>
      <c r="S367" s="241"/>
      <c r="T367" s="241"/>
      <c r="U367" s="241"/>
      <c r="V367" s="241"/>
      <c r="W367" s="241"/>
      <c r="X367" s="241"/>
      <c r="Y367" s="241"/>
      <c r="Z367" s="241"/>
      <c r="AA367" s="241"/>
      <c r="AB367" s="241"/>
    </row>
    <row r="368" spans="1:28" ht="24" customHeight="1" x14ac:dyDescent="0.2">
      <c r="A368" s="241"/>
      <c r="B368" s="241"/>
      <c r="C368" s="249"/>
      <c r="D368" s="241"/>
      <c r="E368" s="113" t="s">
        <v>302</v>
      </c>
      <c r="F368" s="28" t="s">
        <v>342</v>
      </c>
      <c r="G368" s="107">
        <v>1</v>
      </c>
      <c r="H368" s="107">
        <v>1</v>
      </c>
      <c r="I368" s="107"/>
      <c r="J368" s="113" t="s">
        <v>302</v>
      </c>
      <c r="K368" s="28" t="s">
        <v>342</v>
      </c>
      <c r="L368" s="107">
        <v>1</v>
      </c>
      <c r="M368" s="107">
        <v>1</v>
      </c>
      <c r="N368" s="107"/>
      <c r="O368" s="241"/>
      <c r="P368" s="241"/>
      <c r="Q368" s="251"/>
      <c r="R368" s="241"/>
      <c r="S368" s="241"/>
      <c r="T368" s="241"/>
      <c r="U368" s="241"/>
      <c r="V368" s="241"/>
      <c r="W368" s="241"/>
      <c r="X368" s="241"/>
      <c r="Y368" s="241"/>
      <c r="Z368" s="241"/>
      <c r="AA368" s="241"/>
      <c r="AB368" s="241"/>
    </row>
    <row r="369" spans="1:28" ht="24" customHeight="1" x14ac:dyDescent="0.2">
      <c r="A369" s="241"/>
      <c r="B369" s="241"/>
      <c r="C369" s="249"/>
      <c r="D369" s="241"/>
      <c r="E369" s="113" t="s">
        <v>289</v>
      </c>
      <c r="F369" s="28" t="s">
        <v>342</v>
      </c>
      <c r="G369" s="107">
        <v>1</v>
      </c>
      <c r="H369" s="107">
        <v>1</v>
      </c>
      <c r="I369" s="107"/>
      <c r="J369" s="113" t="s">
        <v>289</v>
      </c>
      <c r="K369" s="28" t="s">
        <v>342</v>
      </c>
      <c r="L369" s="107">
        <v>1</v>
      </c>
      <c r="M369" s="107">
        <v>1</v>
      </c>
      <c r="N369" s="107"/>
      <c r="O369" s="241"/>
      <c r="P369" s="241"/>
      <c r="Q369" s="251"/>
      <c r="R369" s="241"/>
      <c r="S369" s="241"/>
      <c r="T369" s="241"/>
      <c r="U369" s="241"/>
      <c r="V369" s="241"/>
      <c r="W369" s="241"/>
      <c r="X369" s="241"/>
      <c r="Y369" s="241"/>
      <c r="Z369" s="241"/>
      <c r="AA369" s="241"/>
      <c r="AB369" s="241"/>
    </row>
    <row r="370" spans="1:28" ht="24" customHeight="1" x14ac:dyDescent="0.2">
      <c r="A370" s="241"/>
      <c r="B370" s="241"/>
      <c r="C370" s="249"/>
      <c r="D370" s="241"/>
      <c r="E370" s="113" t="s">
        <v>320</v>
      </c>
      <c r="F370" s="28" t="s">
        <v>483</v>
      </c>
      <c r="G370" s="107">
        <v>1</v>
      </c>
      <c r="H370" s="107"/>
      <c r="I370" s="107">
        <v>1</v>
      </c>
      <c r="J370" s="113" t="s">
        <v>320</v>
      </c>
      <c r="K370" s="28" t="s">
        <v>483</v>
      </c>
      <c r="L370" s="107">
        <v>1</v>
      </c>
      <c r="M370" s="107"/>
      <c r="N370" s="107">
        <v>1</v>
      </c>
      <c r="O370" s="241"/>
      <c r="P370" s="241"/>
      <c r="Q370" s="251"/>
      <c r="R370" s="241"/>
      <c r="S370" s="241"/>
      <c r="T370" s="241"/>
      <c r="U370" s="241"/>
      <c r="V370" s="241"/>
      <c r="W370" s="241"/>
      <c r="X370" s="241"/>
      <c r="Y370" s="241"/>
      <c r="Z370" s="241"/>
      <c r="AA370" s="241"/>
      <c r="AB370" s="241"/>
    </row>
    <row r="371" spans="1:28" ht="83.25" customHeight="1" x14ac:dyDescent="0.2">
      <c r="A371" s="241"/>
      <c r="B371" s="241"/>
      <c r="C371" s="249"/>
      <c r="D371" s="241"/>
      <c r="E371" s="113" t="s">
        <v>289</v>
      </c>
      <c r="F371" s="28" t="s">
        <v>484</v>
      </c>
      <c r="G371" s="107">
        <v>1</v>
      </c>
      <c r="H371" s="107"/>
      <c r="I371" s="107">
        <v>1</v>
      </c>
      <c r="J371" s="113" t="s">
        <v>289</v>
      </c>
      <c r="K371" s="28" t="s">
        <v>484</v>
      </c>
      <c r="L371" s="107">
        <v>1</v>
      </c>
      <c r="M371" s="107"/>
      <c r="N371" s="107">
        <v>1</v>
      </c>
      <c r="O371" s="32" t="s">
        <v>431</v>
      </c>
      <c r="P371" s="145">
        <v>4</v>
      </c>
      <c r="Q371" s="251"/>
      <c r="R371" s="241"/>
      <c r="S371" s="241"/>
      <c r="T371" s="241"/>
      <c r="U371" s="241"/>
      <c r="V371" s="241"/>
      <c r="W371" s="241"/>
      <c r="X371" s="241"/>
      <c r="Y371" s="241"/>
      <c r="Z371" s="241"/>
      <c r="AA371" s="241"/>
      <c r="AB371" s="241"/>
    </row>
    <row r="372" spans="1:28" x14ac:dyDescent="0.2">
      <c r="A372" s="241"/>
      <c r="B372" s="241"/>
      <c r="C372" s="249"/>
      <c r="D372" s="241"/>
      <c r="E372" s="27"/>
      <c r="F372" s="108" t="s">
        <v>81</v>
      </c>
      <c r="G372" s="109">
        <v>18</v>
      </c>
      <c r="H372" s="109">
        <v>15</v>
      </c>
      <c r="I372" s="109">
        <v>3</v>
      </c>
      <c r="J372" s="27"/>
      <c r="K372" s="108" t="s">
        <v>81</v>
      </c>
      <c r="L372" s="109">
        <v>18</v>
      </c>
      <c r="M372" s="109">
        <v>15</v>
      </c>
      <c r="N372" s="109">
        <v>3</v>
      </c>
      <c r="O372" s="5" t="s">
        <v>81</v>
      </c>
      <c r="P372" s="146">
        <v>22</v>
      </c>
      <c r="Q372" s="241"/>
      <c r="R372" s="241"/>
      <c r="S372" s="241"/>
      <c r="T372" s="241"/>
      <c r="U372" s="241"/>
      <c r="V372" s="241"/>
      <c r="W372" s="241"/>
      <c r="X372" s="241"/>
      <c r="Y372" s="241"/>
      <c r="Z372" s="241"/>
      <c r="AA372" s="241"/>
      <c r="AB372" s="241"/>
    </row>
    <row r="373" spans="1:28" x14ac:dyDescent="0.2">
      <c r="A373" s="242"/>
      <c r="B373" s="242"/>
      <c r="C373" s="250"/>
      <c r="D373" s="242"/>
      <c r="E373" s="27"/>
      <c r="F373" s="108" t="s">
        <v>290</v>
      </c>
      <c r="G373" s="109">
        <v>18</v>
      </c>
      <c r="H373" s="109">
        <v>15</v>
      </c>
      <c r="I373" s="109">
        <v>3</v>
      </c>
      <c r="J373" s="110"/>
      <c r="K373" s="110"/>
      <c r="L373" s="111"/>
      <c r="M373" s="111"/>
      <c r="N373" s="111"/>
      <c r="O373" s="32"/>
      <c r="P373" s="32"/>
      <c r="Q373" s="242"/>
      <c r="R373" s="242"/>
      <c r="S373" s="242"/>
      <c r="T373" s="242"/>
      <c r="U373" s="242"/>
      <c r="V373" s="242"/>
      <c r="W373" s="242"/>
      <c r="X373" s="242"/>
      <c r="Y373" s="242"/>
      <c r="Z373" s="242"/>
      <c r="AA373" s="242"/>
      <c r="AB373" s="242"/>
    </row>
    <row r="374" spans="1:28" ht="24.75" customHeight="1" x14ac:dyDescent="0.2">
      <c r="A374" s="240">
        <v>58</v>
      </c>
      <c r="B374" s="240"/>
      <c r="C374" s="248" t="s">
        <v>283</v>
      </c>
      <c r="D374" s="240" t="s">
        <v>355</v>
      </c>
      <c r="E374" s="27" t="s">
        <v>303</v>
      </c>
      <c r="F374" s="28" t="s">
        <v>355</v>
      </c>
      <c r="G374" s="107">
        <v>2</v>
      </c>
      <c r="H374" s="107">
        <v>2</v>
      </c>
      <c r="I374" s="107"/>
      <c r="J374" s="27" t="s">
        <v>303</v>
      </c>
      <c r="K374" s="28" t="s">
        <v>355</v>
      </c>
      <c r="L374" s="107">
        <v>2</v>
      </c>
      <c r="M374" s="107">
        <v>2</v>
      </c>
      <c r="N374" s="107"/>
      <c r="O374" s="240" t="s">
        <v>327</v>
      </c>
      <c r="P374" s="240">
        <v>32</v>
      </c>
      <c r="Q374" s="240" t="s">
        <v>257</v>
      </c>
      <c r="R374" s="240" t="s">
        <v>258</v>
      </c>
      <c r="S374" s="240" t="s">
        <v>658</v>
      </c>
      <c r="T374" s="240" t="s">
        <v>357</v>
      </c>
      <c r="U374" s="240" t="s">
        <v>730</v>
      </c>
      <c r="V374" s="240" t="s">
        <v>286</v>
      </c>
      <c r="W374" s="240" t="s">
        <v>328</v>
      </c>
      <c r="X374" s="240"/>
      <c r="Y374" s="240"/>
      <c r="Z374" s="240"/>
      <c r="AA374" s="240"/>
      <c r="AB374" s="240" t="s">
        <v>485</v>
      </c>
    </row>
    <row r="375" spans="1:28" ht="24.75" customHeight="1" x14ac:dyDescent="0.2">
      <c r="A375" s="241"/>
      <c r="B375" s="241"/>
      <c r="C375" s="249"/>
      <c r="D375" s="241"/>
      <c r="E375" s="27" t="s">
        <v>299</v>
      </c>
      <c r="F375" s="28" t="s">
        <v>355</v>
      </c>
      <c r="G375" s="107">
        <v>2</v>
      </c>
      <c r="H375" s="107">
        <v>2</v>
      </c>
      <c r="I375" s="107"/>
      <c r="J375" s="27" t="s">
        <v>299</v>
      </c>
      <c r="K375" s="28" t="s">
        <v>355</v>
      </c>
      <c r="L375" s="107">
        <v>2</v>
      </c>
      <c r="M375" s="107">
        <v>2</v>
      </c>
      <c r="N375" s="107"/>
      <c r="O375" s="241"/>
      <c r="P375" s="241"/>
      <c r="Q375" s="241"/>
      <c r="R375" s="241"/>
      <c r="S375" s="241"/>
      <c r="T375" s="241"/>
      <c r="U375" s="241"/>
      <c r="V375" s="241"/>
      <c r="W375" s="241"/>
      <c r="X375" s="241"/>
      <c r="Y375" s="241"/>
      <c r="Z375" s="241"/>
      <c r="AA375" s="241"/>
      <c r="AB375" s="241"/>
    </row>
    <row r="376" spans="1:28" ht="24.75" customHeight="1" x14ac:dyDescent="0.2">
      <c r="A376" s="241"/>
      <c r="B376" s="241"/>
      <c r="C376" s="249"/>
      <c r="D376" s="241"/>
      <c r="E376" s="27" t="s">
        <v>300</v>
      </c>
      <c r="F376" s="28" t="s">
        <v>355</v>
      </c>
      <c r="G376" s="107">
        <v>2</v>
      </c>
      <c r="H376" s="107">
        <v>2</v>
      </c>
      <c r="I376" s="107"/>
      <c r="J376" s="27" t="s">
        <v>300</v>
      </c>
      <c r="K376" s="28" t="s">
        <v>355</v>
      </c>
      <c r="L376" s="107">
        <v>2</v>
      </c>
      <c r="M376" s="107">
        <v>2</v>
      </c>
      <c r="N376" s="107"/>
      <c r="O376" s="241"/>
      <c r="P376" s="241"/>
      <c r="Q376" s="241"/>
      <c r="R376" s="241"/>
      <c r="S376" s="241"/>
      <c r="T376" s="241"/>
      <c r="U376" s="241"/>
      <c r="V376" s="241"/>
      <c r="W376" s="241"/>
      <c r="X376" s="241"/>
      <c r="Y376" s="241"/>
      <c r="Z376" s="241"/>
      <c r="AA376" s="241"/>
      <c r="AB376" s="241"/>
    </row>
    <row r="377" spans="1:28" ht="24.75" customHeight="1" x14ac:dyDescent="0.2">
      <c r="A377" s="241"/>
      <c r="B377" s="241"/>
      <c r="C377" s="249"/>
      <c r="D377" s="241"/>
      <c r="E377" s="27" t="s">
        <v>308</v>
      </c>
      <c r="F377" s="28" t="s">
        <v>355</v>
      </c>
      <c r="G377" s="107">
        <v>1</v>
      </c>
      <c r="H377" s="107"/>
      <c r="I377" s="107">
        <v>1</v>
      </c>
      <c r="J377" s="27" t="s">
        <v>308</v>
      </c>
      <c r="K377" s="28" t="s">
        <v>355</v>
      </c>
      <c r="L377" s="107">
        <v>1</v>
      </c>
      <c r="M377" s="107"/>
      <c r="N377" s="107">
        <v>1</v>
      </c>
      <c r="O377" s="241"/>
      <c r="P377" s="241"/>
      <c r="Q377" s="241"/>
      <c r="R377" s="241"/>
      <c r="S377" s="241"/>
      <c r="T377" s="241"/>
      <c r="U377" s="241"/>
      <c r="V377" s="241"/>
      <c r="W377" s="241"/>
      <c r="X377" s="241"/>
      <c r="Y377" s="241"/>
      <c r="Z377" s="241"/>
      <c r="AA377" s="241"/>
      <c r="AB377" s="241"/>
    </row>
    <row r="378" spans="1:28" ht="24.75" customHeight="1" x14ac:dyDescent="0.2">
      <c r="A378" s="241"/>
      <c r="B378" s="241"/>
      <c r="C378" s="249"/>
      <c r="D378" s="241"/>
      <c r="E378" s="27" t="s">
        <v>302</v>
      </c>
      <c r="F378" s="28" t="s">
        <v>355</v>
      </c>
      <c r="G378" s="107">
        <v>1</v>
      </c>
      <c r="H378" s="107"/>
      <c r="I378" s="107">
        <v>1</v>
      </c>
      <c r="J378" s="27" t="s">
        <v>302</v>
      </c>
      <c r="K378" s="28" t="s">
        <v>355</v>
      </c>
      <c r="L378" s="107">
        <v>1</v>
      </c>
      <c r="M378" s="107"/>
      <c r="N378" s="107">
        <v>1</v>
      </c>
      <c r="O378" s="241"/>
      <c r="P378" s="241"/>
      <c r="Q378" s="241"/>
      <c r="R378" s="241"/>
      <c r="S378" s="241"/>
      <c r="T378" s="241"/>
      <c r="U378" s="241"/>
      <c r="V378" s="241"/>
      <c r="W378" s="241"/>
      <c r="X378" s="241"/>
      <c r="Y378" s="241"/>
      <c r="Z378" s="241"/>
      <c r="AA378" s="241"/>
      <c r="AB378" s="241"/>
    </row>
    <row r="379" spans="1:28" x14ac:dyDescent="0.2">
      <c r="A379" s="241"/>
      <c r="B379" s="241"/>
      <c r="C379" s="249"/>
      <c r="D379" s="241"/>
      <c r="E379" s="27"/>
      <c r="F379" s="108" t="s">
        <v>81</v>
      </c>
      <c r="G379" s="109">
        <v>8</v>
      </c>
      <c r="H379" s="109">
        <v>6</v>
      </c>
      <c r="I379" s="109">
        <v>2</v>
      </c>
      <c r="J379" s="27"/>
      <c r="K379" s="108" t="s">
        <v>81</v>
      </c>
      <c r="L379" s="109">
        <v>8</v>
      </c>
      <c r="M379" s="109">
        <v>6</v>
      </c>
      <c r="N379" s="109">
        <v>2</v>
      </c>
      <c r="O379" s="241"/>
      <c r="P379" s="241"/>
      <c r="Q379" s="241"/>
      <c r="R379" s="241"/>
      <c r="S379" s="241"/>
      <c r="T379" s="241"/>
      <c r="U379" s="241"/>
      <c r="V379" s="241"/>
      <c r="W379" s="241"/>
      <c r="X379" s="241"/>
      <c r="Y379" s="241"/>
      <c r="Z379" s="241"/>
      <c r="AA379" s="241"/>
      <c r="AB379" s="241"/>
    </row>
    <row r="380" spans="1:28" x14ac:dyDescent="0.2">
      <c r="A380" s="242"/>
      <c r="B380" s="242"/>
      <c r="C380" s="250"/>
      <c r="D380" s="242"/>
      <c r="E380" s="27"/>
      <c r="F380" s="108" t="s">
        <v>290</v>
      </c>
      <c r="G380" s="109">
        <v>8</v>
      </c>
      <c r="H380" s="109">
        <v>6</v>
      </c>
      <c r="I380" s="109">
        <v>2</v>
      </c>
      <c r="J380" s="110"/>
      <c r="K380" s="110"/>
      <c r="L380" s="111"/>
      <c r="M380" s="111"/>
      <c r="N380" s="111"/>
      <c r="O380" s="242"/>
      <c r="P380" s="242"/>
      <c r="Q380" s="242"/>
      <c r="R380" s="242"/>
      <c r="S380" s="242"/>
      <c r="T380" s="242"/>
      <c r="U380" s="242"/>
      <c r="V380" s="242"/>
      <c r="W380" s="242"/>
      <c r="X380" s="242"/>
      <c r="Y380" s="242"/>
      <c r="Z380" s="242"/>
      <c r="AA380" s="242"/>
      <c r="AB380" s="242"/>
    </row>
    <row r="381" spans="1:28" ht="18" customHeight="1" x14ac:dyDescent="0.2">
      <c r="A381" s="240">
        <v>59</v>
      </c>
      <c r="B381" s="240"/>
      <c r="C381" s="248" t="s">
        <v>283</v>
      </c>
      <c r="D381" s="240" t="s">
        <v>355</v>
      </c>
      <c r="E381" s="27" t="s">
        <v>285</v>
      </c>
      <c r="F381" s="28" t="s">
        <v>355</v>
      </c>
      <c r="G381" s="107">
        <v>1</v>
      </c>
      <c r="H381" s="107">
        <v>1</v>
      </c>
      <c r="I381" s="107"/>
      <c r="J381" s="27" t="s">
        <v>285</v>
      </c>
      <c r="K381" s="28" t="s">
        <v>355</v>
      </c>
      <c r="L381" s="107">
        <v>1</v>
      </c>
      <c r="M381" s="107">
        <v>1</v>
      </c>
      <c r="N381" s="107"/>
      <c r="O381" s="240" t="s">
        <v>487</v>
      </c>
      <c r="P381" s="240">
        <v>22</v>
      </c>
      <c r="Q381" s="240" t="s">
        <v>257</v>
      </c>
      <c r="R381" s="240" t="s">
        <v>258</v>
      </c>
      <c r="S381" s="240" t="s">
        <v>659</v>
      </c>
      <c r="T381" s="240" t="s">
        <v>488</v>
      </c>
      <c r="U381" s="240" t="s">
        <v>731</v>
      </c>
      <c r="V381" s="240" t="s">
        <v>286</v>
      </c>
      <c r="W381" s="240"/>
      <c r="X381" s="240"/>
      <c r="Y381" s="240"/>
      <c r="Z381" s="240"/>
      <c r="AA381" s="240"/>
      <c r="AB381" s="240"/>
    </row>
    <row r="382" spans="1:28" ht="18" customHeight="1" x14ac:dyDescent="0.2">
      <c r="A382" s="241"/>
      <c r="B382" s="241"/>
      <c r="C382" s="249"/>
      <c r="D382" s="241"/>
      <c r="E382" s="27" t="s">
        <v>310</v>
      </c>
      <c r="F382" s="28" t="s">
        <v>355</v>
      </c>
      <c r="G382" s="107">
        <v>1</v>
      </c>
      <c r="H382" s="107">
        <v>1</v>
      </c>
      <c r="I382" s="107"/>
      <c r="J382" s="27" t="s">
        <v>310</v>
      </c>
      <c r="K382" s="28" t="s">
        <v>355</v>
      </c>
      <c r="L382" s="107">
        <v>1</v>
      </c>
      <c r="M382" s="107">
        <v>1</v>
      </c>
      <c r="N382" s="107"/>
      <c r="O382" s="241"/>
      <c r="P382" s="241"/>
      <c r="Q382" s="241"/>
      <c r="R382" s="241"/>
      <c r="S382" s="241"/>
      <c r="T382" s="241"/>
      <c r="U382" s="241"/>
      <c r="V382" s="241"/>
      <c r="W382" s="241"/>
      <c r="X382" s="241"/>
      <c r="Y382" s="241"/>
      <c r="Z382" s="241"/>
      <c r="AA382" s="241"/>
      <c r="AB382" s="241"/>
    </row>
    <row r="383" spans="1:28" ht="18" customHeight="1" x14ac:dyDescent="0.2">
      <c r="A383" s="241"/>
      <c r="B383" s="241"/>
      <c r="C383" s="249"/>
      <c r="D383" s="241"/>
      <c r="E383" s="27" t="s">
        <v>486</v>
      </c>
      <c r="F383" s="28" t="s">
        <v>355</v>
      </c>
      <c r="G383" s="107">
        <v>1</v>
      </c>
      <c r="H383" s="107">
        <v>1</v>
      </c>
      <c r="I383" s="107"/>
      <c r="J383" s="27" t="s">
        <v>486</v>
      </c>
      <c r="K383" s="28" t="s">
        <v>355</v>
      </c>
      <c r="L383" s="107">
        <v>1</v>
      </c>
      <c r="M383" s="107">
        <v>1</v>
      </c>
      <c r="N383" s="107"/>
      <c r="O383" s="241"/>
      <c r="P383" s="241"/>
      <c r="Q383" s="241"/>
      <c r="R383" s="241"/>
      <c r="S383" s="241"/>
      <c r="T383" s="241"/>
      <c r="U383" s="241"/>
      <c r="V383" s="241"/>
      <c r="W383" s="241"/>
      <c r="X383" s="241"/>
      <c r="Y383" s="241"/>
      <c r="Z383" s="241"/>
      <c r="AA383" s="241"/>
      <c r="AB383" s="241"/>
    </row>
    <row r="384" spans="1:28" ht="18" customHeight="1" x14ac:dyDescent="0.2">
      <c r="A384" s="241"/>
      <c r="B384" s="241"/>
      <c r="C384" s="249"/>
      <c r="D384" s="241"/>
      <c r="E384" s="27" t="s">
        <v>315</v>
      </c>
      <c r="F384" s="28" t="s">
        <v>355</v>
      </c>
      <c r="G384" s="107">
        <v>1</v>
      </c>
      <c r="H384" s="107">
        <v>1</v>
      </c>
      <c r="I384" s="107"/>
      <c r="J384" s="27" t="s">
        <v>315</v>
      </c>
      <c r="K384" s="28" t="s">
        <v>355</v>
      </c>
      <c r="L384" s="107">
        <v>1</v>
      </c>
      <c r="M384" s="107">
        <v>1</v>
      </c>
      <c r="N384" s="107"/>
      <c r="O384" s="241"/>
      <c r="P384" s="241"/>
      <c r="Q384" s="241"/>
      <c r="R384" s="241"/>
      <c r="S384" s="241"/>
      <c r="T384" s="241"/>
      <c r="U384" s="241"/>
      <c r="V384" s="241"/>
      <c r="W384" s="241"/>
      <c r="X384" s="241"/>
      <c r="Y384" s="241"/>
      <c r="Z384" s="241"/>
      <c r="AA384" s="241"/>
      <c r="AB384" s="241"/>
    </row>
    <row r="385" spans="1:28" ht="18" customHeight="1" x14ac:dyDescent="0.2">
      <c r="A385" s="241"/>
      <c r="B385" s="241"/>
      <c r="C385" s="249"/>
      <c r="D385" s="241"/>
      <c r="E385" s="27" t="s">
        <v>319</v>
      </c>
      <c r="F385" s="28" t="s">
        <v>355</v>
      </c>
      <c r="G385" s="107">
        <v>1</v>
      </c>
      <c r="H385" s="107">
        <v>1</v>
      </c>
      <c r="I385" s="107"/>
      <c r="J385" s="27" t="s">
        <v>319</v>
      </c>
      <c r="K385" s="28" t="s">
        <v>355</v>
      </c>
      <c r="L385" s="107">
        <v>1</v>
      </c>
      <c r="M385" s="107">
        <v>1</v>
      </c>
      <c r="N385" s="107"/>
      <c r="O385" s="241"/>
      <c r="P385" s="241"/>
      <c r="Q385" s="241"/>
      <c r="R385" s="241"/>
      <c r="S385" s="241"/>
      <c r="T385" s="241"/>
      <c r="U385" s="241"/>
      <c r="V385" s="241"/>
      <c r="W385" s="241"/>
      <c r="X385" s="241"/>
      <c r="Y385" s="241"/>
      <c r="Z385" s="241"/>
      <c r="AA385" s="241"/>
      <c r="AB385" s="241"/>
    </row>
    <row r="386" spans="1:28" ht="18" customHeight="1" x14ac:dyDescent="0.2">
      <c r="A386" s="241"/>
      <c r="B386" s="241"/>
      <c r="C386" s="249"/>
      <c r="D386" s="241"/>
      <c r="E386" s="27" t="s">
        <v>301</v>
      </c>
      <c r="F386" s="28" t="s">
        <v>355</v>
      </c>
      <c r="G386" s="107">
        <v>2</v>
      </c>
      <c r="H386" s="107">
        <v>2</v>
      </c>
      <c r="I386" s="107"/>
      <c r="J386" s="27" t="s">
        <v>301</v>
      </c>
      <c r="K386" s="28" t="s">
        <v>355</v>
      </c>
      <c r="L386" s="107">
        <v>2</v>
      </c>
      <c r="M386" s="107">
        <v>2</v>
      </c>
      <c r="N386" s="107"/>
      <c r="O386" s="241"/>
      <c r="P386" s="241"/>
      <c r="Q386" s="241"/>
      <c r="R386" s="241"/>
      <c r="S386" s="241"/>
      <c r="T386" s="241"/>
      <c r="U386" s="241"/>
      <c r="V386" s="241"/>
      <c r="W386" s="241"/>
      <c r="X386" s="241"/>
      <c r="Y386" s="241"/>
      <c r="Z386" s="241"/>
      <c r="AA386" s="241"/>
      <c r="AB386" s="241"/>
    </row>
    <row r="387" spans="1:28" ht="18" customHeight="1" x14ac:dyDescent="0.2">
      <c r="A387" s="241"/>
      <c r="B387" s="241"/>
      <c r="C387" s="249"/>
      <c r="D387" s="241"/>
      <c r="E387" s="27" t="s">
        <v>316</v>
      </c>
      <c r="F387" s="28" t="s">
        <v>355</v>
      </c>
      <c r="G387" s="107">
        <v>2</v>
      </c>
      <c r="H387" s="107">
        <v>2</v>
      </c>
      <c r="I387" s="107"/>
      <c r="J387" s="27" t="s">
        <v>316</v>
      </c>
      <c r="K387" s="28" t="s">
        <v>355</v>
      </c>
      <c r="L387" s="107">
        <v>2</v>
      </c>
      <c r="M387" s="107">
        <v>2</v>
      </c>
      <c r="N387" s="107"/>
      <c r="O387" s="241"/>
      <c r="P387" s="241"/>
      <c r="Q387" s="241"/>
      <c r="R387" s="241"/>
      <c r="S387" s="241"/>
      <c r="T387" s="241"/>
      <c r="U387" s="241"/>
      <c r="V387" s="241"/>
      <c r="W387" s="241"/>
      <c r="X387" s="241"/>
      <c r="Y387" s="241"/>
      <c r="Z387" s="241"/>
      <c r="AA387" s="241"/>
      <c r="AB387" s="241"/>
    </row>
    <row r="388" spans="1:28" ht="18" customHeight="1" x14ac:dyDescent="0.2">
      <c r="A388" s="241"/>
      <c r="B388" s="241"/>
      <c r="C388" s="249"/>
      <c r="D388" s="241"/>
      <c r="E388" s="27" t="s">
        <v>317</v>
      </c>
      <c r="F388" s="28" t="s">
        <v>355</v>
      </c>
      <c r="G388" s="107">
        <v>1</v>
      </c>
      <c r="H388" s="107">
        <v>1</v>
      </c>
      <c r="I388" s="107"/>
      <c r="J388" s="27" t="s">
        <v>317</v>
      </c>
      <c r="K388" s="28" t="s">
        <v>355</v>
      </c>
      <c r="L388" s="107">
        <v>1</v>
      </c>
      <c r="M388" s="107">
        <v>1</v>
      </c>
      <c r="N388" s="107"/>
      <c r="O388" s="241"/>
      <c r="P388" s="241"/>
      <c r="Q388" s="241"/>
      <c r="R388" s="241"/>
      <c r="S388" s="241"/>
      <c r="T388" s="241"/>
      <c r="U388" s="241"/>
      <c r="V388" s="241"/>
      <c r="W388" s="241"/>
      <c r="X388" s="241"/>
      <c r="Y388" s="241"/>
      <c r="Z388" s="241"/>
      <c r="AA388" s="241"/>
      <c r="AB388" s="241"/>
    </row>
    <row r="389" spans="1:28" ht="18" customHeight="1" x14ac:dyDescent="0.2">
      <c r="A389" s="241"/>
      <c r="B389" s="241"/>
      <c r="C389" s="249"/>
      <c r="D389" s="241"/>
      <c r="E389" s="27" t="s">
        <v>309</v>
      </c>
      <c r="F389" s="28" t="s">
        <v>355</v>
      </c>
      <c r="G389" s="107">
        <v>1</v>
      </c>
      <c r="H389" s="107">
        <v>1</v>
      </c>
      <c r="I389" s="107"/>
      <c r="J389" s="27" t="s">
        <v>309</v>
      </c>
      <c r="K389" s="28" t="s">
        <v>355</v>
      </c>
      <c r="L389" s="107">
        <v>1</v>
      </c>
      <c r="M389" s="107">
        <v>1</v>
      </c>
      <c r="N389" s="107"/>
      <c r="O389" s="241"/>
      <c r="P389" s="241"/>
      <c r="Q389" s="241"/>
      <c r="R389" s="241"/>
      <c r="S389" s="241"/>
      <c r="T389" s="241"/>
      <c r="U389" s="241"/>
      <c r="V389" s="241"/>
      <c r="W389" s="241"/>
      <c r="X389" s="241"/>
      <c r="Y389" s="241"/>
      <c r="Z389" s="241"/>
      <c r="AA389" s="241"/>
      <c r="AB389" s="241"/>
    </row>
    <row r="390" spans="1:28" ht="18" customHeight="1" x14ac:dyDescent="0.2">
      <c r="A390" s="241"/>
      <c r="B390" s="241"/>
      <c r="C390" s="249"/>
      <c r="D390" s="241"/>
      <c r="E390" s="27" t="s">
        <v>313</v>
      </c>
      <c r="F390" s="28" t="s">
        <v>355</v>
      </c>
      <c r="G390" s="107">
        <v>1</v>
      </c>
      <c r="H390" s="107">
        <v>1</v>
      </c>
      <c r="I390" s="107"/>
      <c r="J390" s="27" t="s">
        <v>313</v>
      </c>
      <c r="K390" s="28" t="s">
        <v>355</v>
      </c>
      <c r="L390" s="107">
        <v>1</v>
      </c>
      <c r="M390" s="107">
        <v>1</v>
      </c>
      <c r="N390" s="107"/>
      <c r="O390" s="241"/>
      <c r="P390" s="241"/>
      <c r="Q390" s="241"/>
      <c r="R390" s="241"/>
      <c r="S390" s="241"/>
      <c r="T390" s="241"/>
      <c r="U390" s="241"/>
      <c r="V390" s="241"/>
      <c r="W390" s="241"/>
      <c r="X390" s="241"/>
      <c r="Y390" s="241"/>
      <c r="Z390" s="241"/>
      <c r="AA390" s="241"/>
      <c r="AB390" s="241"/>
    </row>
    <row r="391" spans="1:28" ht="18" customHeight="1" x14ac:dyDescent="0.2">
      <c r="A391" s="241"/>
      <c r="B391" s="241"/>
      <c r="C391" s="249"/>
      <c r="D391" s="241"/>
      <c r="E391" s="27" t="s">
        <v>314</v>
      </c>
      <c r="F391" s="28" t="s">
        <v>355</v>
      </c>
      <c r="G391" s="107">
        <v>1</v>
      </c>
      <c r="H391" s="107">
        <v>1</v>
      </c>
      <c r="I391" s="107"/>
      <c r="J391" s="27" t="s">
        <v>314</v>
      </c>
      <c r="K391" s="28" t="s">
        <v>355</v>
      </c>
      <c r="L391" s="107">
        <v>1</v>
      </c>
      <c r="M391" s="107">
        <v>1</v>
      </c>
      <c r="N391" s="107"/>
      <c r="O391" s="241"/>
      <c r="P391" s="241"/>
      <c r="Q391" s="241"/>
      <c r="R391" s="241"/>
      <c r="S391" s="241"/>
      <c r="T391" s="241"/>
      <c r="U391" s="241"/>
      <c r="V391" s="241"/>
      <c r="W391" s="241"/>
      <c r="X391" s="241"/>
      <c r="Y391" s="241"/>
      <c r="Z391" s="241"/>
      <c r="AA391" s="241"/>
      <c r="AB391" s="241"/>
    </row>
    <row r="392" spans="1:28" ht="18" customHeight="1" x14ac:dyDescent="0.2">
      <c r="A392" s="241"/>
      <c r="B392" s="241"/>
      <c r="C392" s="249"/>
      <c r="D392" s="241"/>
      <c r="E392" s="27" t="s">
        <v>320</v>
      </c>
      <c r="F392" s="28" t="s">
        <v>355</v>
      </c>
      <c r="G392" s="107">
        <v>3</v>
      </c>
      <c r="H392" s="107">
        <v>2</v>
      </c>
      <c r="I392" s="107">
        <v>1</v>
      </c>
      <c r="J392" s="27" t="s">
        <v>320</v>
      </c>
      <c r="K392" s="28" t="s">
        <v>355</v>
      </c>
      <c r="L392" s="107">
        <v>3</v>
      </c>
      <c r="M392" s="107">
        <v>2</v>
      </c>
      <c r="N392" s="107">
        <v>1</v>
      </c>
      <c r="O392" s="241"/>
      <c r="P392" s="241"/>
      <c r="Q392" s="241"/>
      <c r="R392" s="241"/>
      <c r="S392" s="241"/>
      <c r="T392" s="241"/>
      <c r="U392" s="241"/>
      <c r="V392" s="241"/>
      <c r="W392" s="241"/>
      <c r="X392" s="241"/>
      <c r="Y392" s="241"/>
      <c r="Z392" s="241"/>
      <c r="AA392" s="241"/>
      <c r="AB392" s="241"/>
    </row>
    <row r="393" spans="1:28" ht="18" customHeight="1" x14ac:dyDescent="0.2">
      <c r="A393" s="241"/>
      <c r="B393" s="241"/>
      <c r="C393" s="249"/>
      <c r="D393" s="241"/>
      <c r="E393" s="27" t="s">
        <v>289</v>
      </c>
      <c r="F393" s="28" t="s">
        <v>355</v>
      </c>
      <c r="G393" s="107">
        <v>2</v>
      </c>
      <c r="H393" s="107">
        <v>1</v>
      </c>
      <c r="I393" s="107">
        <v>1</v>
      </c>
      <c r="J393" s="27" t="s">
        <v>289</v>
      </c>
      <c r="K393" s="28" t="s">
        <v>355</v>
      </c>
      <c r="L393" s="107">
        <v>2</v>
      </c>
      <c r="M393" s="107">
        <v>1</v>
      </c>
      <c r="N393" s="107">
        <v>1</v>
      </c>
      <c r="O393" s="241"/>
      <c r="P393" s="241"/>
      <c r="Q393" s="241"/>
      <c r="R393" s="241"/>
      <c r="S393" s="241"/>
      <c r="T393" s="241"/>
      <c r="U393" s="241"/>
      <c r="V393" s="241"/>
      <c r="W393" s="241"/>
      <c r="X393" s="241"/>
      <c r="Y393" s="241"/>
      <c r="Z393" s="241"/>
      <c r="AA393" s="241"/>
      <c r="AB393" s="241"/>
    </row>
    <row r="394" spans="1:28" x14ac:dyDescent="0.2">
      <c r="A394" s="241"/>
      <c r="B394" s="241"/>
      <c r="C394" s="249"/>
      <c r="D394" s="241"/>
      <c r="E394" s="27"/>
      <c r="F394" s="108" t="s">
        <v>81</v>
      </c>
      <c r="G394" s="109">
        <v>18</v>
      </c>
      <c r="H394" s="109">
        <v>16</v>
      </c>
      <c r="I394" s="109">
        <v>2</v>
      </c>
      <c r="J394" s="27"/>
      <c r="K394" s="108" t="s">
        <v>81</v>
      </c>
      <c r="L394" s="109">
        <v>18</v>
      </c>
      <c r="M394" s="109">
        <v>16</v>
      </c>
      <c r="N394" s="109">
        <v>2</v>
      </c>
      <c r="O394" s="241"/>
      <c r="P394" s="241"/>
      <c r="Q394" s="241"/>
      <c r="R394" s="241"/>
      <c r="S394" s="241"/>
      <c r="T394" s="241"/>
      <c r="U394" s="241"/>
      <c r="V394" s="241"/>
      <c r="W394" s="241"/>
      <c r="X394" s="241"/>
      <c r="Y394" s="241"/>
      <c r="Z394" s="241"/>
      <c r="AA394" s="241"/>
      <c r="AB394" s="241"/>
    </row>
    <row r="395" spans="1:28" x14ac:dyDescent="0.2">
      <c r="A395" s="242"/>
      <c r="B395" s="242"/>
      <c r="C395" s="250"/>
      <c r="D395" s="242"/>
      <c r="E395" s="27"/>
      <c r="F395" s="108" t="s">
        <v>290</v>
      </c>
      <c r="G395" s="109">
        <v>18</v>
      </c>
      <c r="H395" s="109">
        <v>16</v>
      </c>
      <c r="I395" s="109">
        <v>2</v>
      </c>
      <c r="J395" s="110"/>
      <c r="K395" s="110"/>
      <c r="L395" s="111"/>
      <c r="M395" s="111"/>
      <c r="N395" s="111"/>
      <c r="O395" s="242"/>
      <c r="P395" s="242"/>
      <c r="Q395" s="242"/>
      <c r="R395" s="242"/>
      <c r="S395" s="242"/>
      <c r="T395" s="242"/>
      <c r="U395" s="242"/>
      <c r="V395" s="242"/>
      <c r="W395" s="242"/>
      <c r="X395" s="242"/>
      <c r="Y395" s="242"/>
      <c r="Z395" s="242"/>
      <c r="AA395" s="242"/>
      <c r="AB395" s="242"/>
    </row>
    <row r="396" spans="1:28" ht="19.5" customHeight="1" x14ac:dyDescent="0.2">
      <c r="A396" s="240">
        <v>60</v>
      </c>
      <c r="B396" s="240"/>
      <c r="C396" s="248" t="s">
        <v>283</v>
      </c>
      <c r="D396" s="240" t="s">
        <v>355</v>
      </c>
      <c r="E396" s="27" t="s">
        <v>292</v>
      </c>
      <c r="F396" s="28" t="s">
        <v>355</v>
      </c>
      <c r="G396" s="107">
        <v>1</v>
      </c>
      <c r="H396" s="107">
        <v>1</v>
      </c>
      <c r="I396" s="107"/>
      <c r="J396" s="27" t="s">
        <v>292</v>
      </c>
      <c r="K396" s="28" t="s">
        <v>355</v>
      </c>
      <c r="L396" s="107">
        <v>1</v>
      </c>
      <c r="M396" s="107">
        <v>1</v>
      </c>
      <c r="N396" s="107"/>
      <c r="O396" s="240" t="s">
        <v>489</v>
      </c>
      <c r="P396" s="240">
        <v>18</v>
      </c>
      <c r="Q396" s="240" t="s">
        <v>257</v>
      </c>
      <c r="R396" s="240" t="s">
        <v>258</v>
      </c>
      <c r="S396" s="240" t="s">
        <v>660</v>
      </c>
      <c r="T396" s="240" t="s">
        <v>490</v>
      </c>
      <c r="U396" s="240" t="s">
        <v>732</v>
      </c>
      <c r="V396" s="240" t="s">
        <v>286</v>
      </c>
      <c r="W396" s="240"/>
      <c r="X396" s="240"/>
      <c r="Y396" s="240"/>
      <c r="Z396" s="240"/>
      <c r="AA396" s="240"/>
      <c r="AB396" s="240" t="s">
        <v>358</v>
      </c>
    </row>
    <row r="397" spans="1:28" x14ac:dyDescent="0.2">
      <c r="A397" s="241"/>
      <c r="B397" s="241"/>
      <c r="C397" s="249"/>
      <c r="D397" s="241"/>
      <c r="E397" s="27" t="s">
        <v>311</v>
      </c>
      <c r="F397" s="28" t="s">
        <v>355</v>
      </c>
      <c r="G397" s="107">
        <v>1</v>
      </c>
      <c r="H397" s="107">
        <v>1</v>
      </c>
      <c r="I397" s="107"/>
      <c r="J397" s="27" t="s">
        <v>311</v>
      </c>
      <c r="K397" s="28" t="s">
        <v>355</v>
      </c>
      <c r="L397" s="107">
        <v>1</v>
      </c>
      <c r="M397" s="107">
        <v>1</v>
      </c>
      <c r="N397" s="107"/>
      <c r="O397" s="241"/>
      <c r="P397" s="241"/>
      <c r="Q397" s="241"/>
      <c r="R397" s="241"/>
      <c r="S397" s="241"/>
      <c r="T397" s="241"/>
      <c r="U397" s="241"/>
      <c r="V397" s="241"/>
      <c r="W397" s="241"/>
      <c r="X397" s="241"/>
      <c r="Y397" s="241"/>
      <c r="Z397" s="241"/>
      <c r="AA397" s="241"/>
      <c r="AB397" s="241"/>
    </row>
    <row r="398" spans="1:28" x14ac:dyDescent="0.2">
      <c r="A398" s="241"/>
      <c r="B398" s="241"/>
      <c r="C398" s="249"/>
      <c r="D398" s="241"/>
      <c r="E398" s="27" t="s">
        <v>312</v>
      </c>
      <c r="F398" s="28" t="s">
        <v>355</v>
      </c>
      <c r="G398" s="107">
        <v>1</v>
      </c>
      <c r="H398" s="107">
        <v>1</v>
      </c>
      <c r="I398" s="107"/>
      <c r="J398" s="27" t="s">
        <v>312</v>
      </c>
      <c r="K398" s="28" t="s">
        <v>355</v>
      </c>
      <c r="L398" s="107">
        <v>1</v>
      </c>
      <c r="M398" s="107">
        <v>1</v>
      </c>
      <c r="N398" s="107"/>
      <c r="O398" s="241"/>
      <c r="P398" s="241"/>
      <c r="Q398" s="241"/>
      <c r="R398" s="241"/>
      <c r="S398" s="241"/>
      <c r="T398" s="241"/>
      <c r="U398" s="241"/>
      <c r="V398" s="241"/>
      <c r="W398" s="241"/>
      <c r="X398" s="241"/>
      <c r="Y398" s="241"/>
      <c r="Z398" s="241"/>
      <c r="AA398" s="241"/>
      <c r="AB398" s="241"/>
    </row>
    <row r="399" spans="1:28" x14ac:dyDescent="0.2">
      <c r="A399" s="241"/>
      <c r="B399" s="241"/>
      <c r="C399" s="249"/>
      <c r="D399" s="241"/>
      <c r="E399" s="27" t="s">
        <v>304</v>
      </c>
      <c r="F399" s="28" t="s">
        <v>355</v>
      </c>
      <c r="G399" s="107">
        <v>3</v>
      </c>
      <c r="H399" s="107">
        <v>2</v>
      </c>
      <c r="I399" s="107">
        <v>1</v>
      </c>
      <c r="J399" s="27" t="s">
        <v>304</v>
      </c>
      <c r="K399" s="28" t="s">
        <v>355</v>
      </c>
      <c r="L399" s="107">
        <v>3</v>
      </c>
      <c r="M399" s="107">
        <v>2</v>
      </c>
      <c r="N399" s="107">
        <v>1</v>
      </c>
      <c r="O399" s="241"/>
      <c r="P399" s="241"/>
      <c r="Q399" s="241"/>
      <c r="R399" s="241"/>
      <c r="S399" s="241"/>
      <c r="T399" s="241"/>
      <c r="U399" s="241"/>
      <c r="V399" s="241"/>
      <c r="W399" s="241"/>
      <c r="X399" s="241"/>
      <c r="Y399" s="241"/>
      <c r="Z399" s="241"/>
      <c r="AA399" s="241"/>
      <c r="AB399" s="241"/>
    </row>
    <row r="400" spans="1:28" x14ac:dyDescent="0.2">
      <c r="A400" s="241"/>
      <c r="B400" s="241"/>
      <c r="C400" s="249"/>
      <c r="D400" s="241"/>
      <c r="E400" s="27" t="s">
        <v>305</v>
      </c>
      <c r="F400" s="28" t="s">
        <v>355</v>
      </c>
      <c r="G400" s="107">
        <v>3</v>
      </c>
      <c r="H400" s="107">
        <v>2</v>
      </c>
      <c r="I400" s="107">
        <v>1</v>
      </c>
      <c r="J400" s="27" t="s">
        <v>305</v>
      </c>
      <c r="K400" s="28" t="s">
        <v>355</v>
      </c>
      <c r="L400" s="107">
        <v>3</v>
      </c>
      <c r="M400" s="107">
        <v>2</v>
      </c>
      <c r="N400" s="107">
        <v>1</v>
      </c>
      <c r="O400" s="241"/>
      <c r="P400" s="241"/>
      <c r="Q400" s="241"/>
      <c r="R400" s="241"/>
      <c r="S400" s="241"/>
      <c r="T400" s="241"/>
      <c r="U400" s="241"/>
      <c r="V400" s="241"/>
      <c r="W400" s="241"/>
      <c r="X400" s="241"/>
      <c r="Y400" s="241"/>
      <c r="Z400" s="241"/>
      <c r="AA400" s="241"/>
      <c r="AB400" s="241"/>
    </row>
    <row r="401" spans="1:28" x14ac:dyDescent="0.2">
      <c r="A401" s="241"/>
      <c r="B401" s="241"/>
      <c r="C401" s="249"/>
      <c r="D401" s="241"/>
      <c r="E401" s="27" t="s">
        <v>436</v>
      </c>
      <c r="F401" s="28" t="s">
        <v>355</v>
      </c>
      <c r="G401" s="107">
        <v>3</v>
      </c>
      <c r="H401" s="107">
        <v>2</v>
      </c>
      <c r="I401" s="107">
        <v>1</v>
      </c>
      <c r="J401" s="27" t="s">
        <v>436</v>
      </c>
      <c r="K401" s="28" t="s">
        <v>355</v>
      </c>
      <c r="L401" s="107">
        <v>3</v>
      </c>
      <c r="M401" s="107">
        <v>2</v>
      </c>
      <c r="N401" s="107">
        <v>1</v>
      </c>
      <c r="O401" s="241"/>
      <c r="P401" s="241"/>
      <c r="Q401" s="241"/>
      <c r="R401" s="241"/>
      <c r="S401" s="241"/>
      <c r="T401" s="241"/>
      <c r="U401" s="241"/>
      <c r="V401" s="241"/>
      <c r="W401" s="241"/>
      <c r="X401" s="241"/>
      <c r="Y401" s="241"/>
      <c r="Z401" s="241"/>
      <c r="AA401" s="241"/>
      <c r="AB401" s="241"/>
    </row>
    <row r="402" spans="1:28" x14ac:dyDescent="0.2">
      <c r="A402" s="241"/>
      <c r="B402" s="241"/>
      <c r="C402" s="249"/>
      <c r="D402" s="241"/>
      <c r="E402" s="27" t="s">
        <v>308</v>
      </c>
      <c r="F402" s="28" t="s">
        <v>355</v>
      </c>
      <c r="G402" s="107">
        <v>2</v>
      </c>
      <c r="H402" s="107">
        <v>2</v>
      </c>
      <c r="I402" s="107"/>
      <c r="J402" s="27" t="s">
        <v>308</v>
      </c>
      <c r="K402" s="28" t="s">
        <v>355</v>
      </c>
      <c r="L402" s="107">
        <v>2</v>
      </c>
      <c r="M402" s="107">
        <v>2</v>
      </c>
      <c r="N402" s="107"/>
      <c r="O402" s="241"/>
      <c r="P402" s="241"/>
      <c r="Q402" s="241"/>
      <c r="R402" s="241"/>
      <c r="S402" s="241"/>
      <c r="T402" s="241"/>
      <c r="U402" s="241"/>
      <c r="V402" s="241"/>
      <c r="W402" s="241"/>
      <c r="X402" s="241"/>
      <c r="Y402" s="241"/>
      <c r="Z402" s="241"/>
      <c r="AA402" s="241"/>
      <c r="AB402" s="241"/>
    </row>
    <row r="403" spans="1:28" ht="19.5" customHeight="1" x14ac:dyDescent="0.2">
      <c r="A403" s="241"/>
      <c r="B403" s="241"/>
      <c r="C403" s="249"/>
      <c r="D403" s="241"/>
      <c r="E403" s="27" t="s">
        <v>302</v>
      </c>
      <c r="F403" s="28" t="s">
        <v>355</v>
      </c>
      <c r="G403" s="107">
        <v>1</v>
      </c>
      <c r="H403" s="107">
        <v>1</v>
      </c>
      <c r="I403" s="107"/>
      <c r="J403" s="27" t="s">
        <v>302</v>
      </c>
      <c r="K403" s="28" t="s">
        <v>355</v>
      </c>
      <c r="L403" s="107">
        <v>1</v>
      </c>
      <c r="M403" s="107">
        <v>1</v>
      </c>
      <c r="N403" s="107"/>
      <c r="O403" s="242"/>
      <c r="P403" s="242"/>
      <c r="Q403" s="242"/>
      <c r="R403" s="242"/>
      <c r="S403" s="242"/>
      <c r="T403" s="242"/>
      <c r="U403" s="242"/>
      <c r="V403" s="242"/>
      <c r="W403" s="242"/>
      <c r="X403" s="242"/>
      <c r="Y403" s="242"/>
      <c r="Z403" s="242"/>
      <c r="AA403" s="242"/>
      <c r="AB403" s="242"/>
    </row>
    <row r="404" spans="1:28" ht="33.6" x14ac:dyDescent="0.2">
      <c r="A404" s="241"/>
      <c r="B404" s="241"/>
      <c r="C404" s="249"/>
      <c r="D404" s="241"/>
      <c r="E404" s="27" t="s">
        <v>287</v>
      </c>
      <c r="F404" s="28" t="s">
        <v>355</v>
      </c>
      <c r="G404" s="107">
        <v>1</v>
      </c>
      <c r="H404" s="107">
        <v>1</v>
      </c>
      <c r="I404" s="107"/>
      <c r="J404" s="27" t="s">
        <v>287</v>
      </c>
      <c r="K404" s="28" t="s">
        <v>355</v>
      </c>
      <c r="L404" s="107">
        <v>1</v>
      </c>
      <c r="M404" s="107">
        <v>1</v>
      </c>
      <c r="N404" s="107"/>
      <c r="O404" s="171" t="s">
        <v>572</v>
      </c>
      <c r="P404" s="144" t="s">
        <v>573</v>
      </c>
      <c r="Q404" s="240" t="s">
        <v>347</v>
      </c>
      <c r="R404" s="240"/>
      <c r="S404" s="240"/>
      <c r="T404" s="240"/>
      <c r="U404" s="240"/>
      <c r="V404" s="240"/>
      <c r="W404" s="240" t="s">
        <v>328</v>
      </c>
      <c r="X404" s="240" t="s">
        <v>265</v>
      </c>
      <c r="Y404" s="240" t="s">
        <v>434</v>
      </c>
      <c r="Z404" s="240"/>
      <c r="AA404" s="240"/>
      <c r="AB404" s="240" t="s">
        <v>492</v>
      </c>
    </row>
    <row r="405" spans="1:28" ht="25.2" x14ac:dyDescent="0.2">
      <c r="A405" s="241"/>
      <c r="B405" s="241"/>
      <c r="C405" s="249"/>
      <c r="D405" s="241"/>
      <c r="E405" s="27" t="s">
        <v>288</v>
      </c>
      <c r="F405" s="28" t="s">
        <v>355</v>
      </c>
      <c r="G405" s="107">
        <v>1</v>
      </c>
      <c r="H405" s="107">
        <v>1</v>
      </c>
      <c r="I405" s="107"/>
      <c r="J405" s="27" t="s">
        <v>288</v>
      </c>
      <c r="K405" s="28" t="s">
        <v>355</v>
      </c>
      <c r="L405" s="107">
        <v>1</v>
      </c>
      <c r="M405" s="107">
        <v>1</v>
      </c>
      <c r="N405" s="107"/>
      <c r="O405" s="171" t="s">
        <v>350</v>
      </c>
      <c r="P405" s="144">
        <v>1</v>
      </c>
      <c r="Q405" s="241"/>
      <c r="R405" s="241"/>
      <c r="S405" s="241"/>
      <c r="T405" s="241"/>
      <c r="U405" s="241"/>
      <c r="V405" s="241"/>
      <c r="W405" s="241"/>
      <c r="X405" s="241"/>
      <c r="Y405" s="241"/>
      <c r="Z405" s="241"/>
      <c r="AA405" s="241"/>
      <c r="AB405" s="241"/>
    </row>
    <row r="406" spans="1:28" ht="50.4" x14ac:dyDescent="0.2">
      <c r="A406" s="241"/>
      <c r="B406" s="241"/>
      <c r="C406" s="249"/>
      <c r="D406" s="241"/>
      <c r="E406" s="27" t="s">
        <v>307</v>
      </c>
      <c r="F406" s="28" t="s">
        <v>355</v>
      </c>
      <c r="G406" s="107">
        <v>1</v>
      </c>
      <c r="H406" s="107">
        <v>1</v>
      </c>
      <c r="I406" s="107"/>
      <c r="J406" s="27" t="s">
        <v>307</v>
      </c>
      <c r="K406" s="28" t="s">
        <v>355</v>
      </c>
      <c r="L406" s="107">
        <v>1</v>
      </c>
      <c r="M406" s="107">
        <v>1</v>
      </c>
      <c r="N406" s="107"/>
      <c r="O406" s="171" t="s">
        <v>431</v>
      </c>
      <c r="P406" s="144">
        <v>1</v>
      </c>
      <c r="Q406" s="241"/>
      <c r="R406" s="241"/>
      <c r="S406" s="241"/>
      <c r="T406" s="241"/>
      <c r="U406" s="241"/>
      <c r="V406" s="241"/>
      <c r="W406" s="241"/>
      <c r="X406" s="241"/>
      <c r="Y406" s="241"/>
      <c r="Z406" s="241"/>
      <c r="AA406" s="241"/>
      <c r="AB406" s="241"/>
    </row>
    <row r="407" spans="1:28" x14ac:dyDescent="0.2">
      <c r="A407" s="241"/>
      <c r="B407" s="241"/>
      <c r="C407" s="249"/>
      <c r="D407" s="241"/>
      <c r="E407" s="27"/>
      <c r="F407" s="108" t="s">
        <v>81</v>
      </c>
      <c r="G407" s="109">
        <v>18</v>
      </c>
      <c r="H407" s="109">
        <v>15</v>
      </c>
      <c r="I407" s="109">
        <v>3</v>
      </c>
      <c r="J407" s="27"/>
      <c r="K407" s="108" t="s">
        <v>81</v>
      </c>
      <c r="L407" s="109">
        <v>18</v>
      </c>
      <c r="M407" s="109">
        <v>15</v>
      </c>
      <c r="N407" s="109">
        <v>3</v>
      </c>
      <c r="O407" s="5" t="s">
        <v>81</v>
      </c>
      <c r="P407" s="146">
        <v>22</v>
      </c>
      <c r="Q407" s="241"/>
      <c r="R407" s="241"/>
      <c r="S407" s="241"/>
      <c r="T407" s="241"/>
      <c r="U407" s="241"/>
      <c r="V407" s="241"/>
      <c r="W407" s="241"/>
      <c r="X407" s="241"/>
      <c r="Y407" s="241"/>
      <c r="Z407" s="241"/>
      <c r="AA407" s="241"/>
      <c r="AB407" s="241"/>
    </row>
    <row r="408" spans="1:28" x14ac:dyDescent="0.2">
      <c r="A408" s="242"/>
      <c r="B408" s="242"/>
      <c r="C408" s="250"/>
      <c r="D408" s="242"/>
      <c r="E408" s="27"/>
      <c r="F408" s="108" t="s">
        <v>290</v>
      </c>
      <c r="G408" s="109">
        <v>18</v>
      </c>
      <c r="H408" s="109">
        <v>15</v>
      </c>
      <c r="I408" s="109">
        <v>3</v>
      </c>
      <c r="J408" s="110"/>
      <c r="K408" s="110"/>
      <c r="L408" s="111"/>
      <c r="M408" s="111"/>
      <c r="N408" s="111"/>
      <c r="O408" s="32"/>
      <c r="P408" s="32"/>
      <c r="Q408" s="242"/>
      <c r="R408" s="242"/>
      <c r="S408" s="242"/>
      <c r="T408" s="242"/>
      <c r="U408" s="242"/>
      <c r="V408" s="242"/>
      <c r="W408" s="242"/>
      <c r="X408" s="242"/>
      <c r="Y408" s="242"/>
      <c r="Z408" s="242"/>
      <c r="AA408" s="242"/>
      <c r="AB408" s="242"/>
    </row>
    <row r="409" spans="1:28" ht="16.5" customHeight="1" x14ac:dyDescent="0.2">
      <c r="A409" s="240">
        <v>61</v>
      </c>
      <c r="B409" s="240"/>
      <c r="C409" s="248" t="s">
        <v>283</v>
      </c>
      <c r="D409" s="240" t="s">
        <v>494</v>
      </c>
      <c r="E409" s="27" t="s">
        <v>297</v>
      </c>
      <c r="F409" s="28" t="s">
        <v>355</v>
      </c>
      <c r="G409" s="107">
        <v>1</v>
      </c>
      <c r="H409" s="107">
        <v>1</v>
      </c>
      <c r="I409" s="107"/>
      <c r="J409" s="27" t="s">
        <v>297</v>
      </c>
      <c r="K409" s="28" t="s">
        <v>355</v>
      </c>
      <c r="L409" s="107">
        <v>1</v>
      </c>
      <c r="M409" s="107">
        <v>1</v>
      </c>
      <c r="N409" s="107"/>
      <c r="O409" s="170" t="s">
        <v>491</v>
      </c>
      <c r="P409" s="143">
        <v>10</v>
      </c>
      <c r="Q409" s="240" t="s">
        <v>347</v>
      </c>
      <c r="R409" s="240"/>
      <c r="S409" s="240"/>
      <c r="T409" s="240"/>
      <c r="U409" s="240"/>
      <c r="V409" s="240"/>
      <c r="W409" s="240" t="s">
        <v>493</v>
      </c>
      <c r="X409" s="240" t="s">
        <v>265</v>
      </c>
      <c r="Y409" s="240" t="s">
        <v>434</v>
      </c>
      <c r="Z409" s="240"/>
      <c r="AA409" s="240"/>
      <c r="AB409" s="240" t="s">
        <v>496</v>
      </c>
    </row>
    <row r="410" spans="1:28" ht="16.5" customHeight="1" x14ac:dyDescent="0.2">
      <c r="A410" s="241"/>
      <c r="B410" s="241"/>
      <c r="C410" s="249"/>
      <c r="D410" s="241"/>
      <c r="E410" s="27" t="s">
        <v>422</v>
      </c>
      <c r="F410" s="28" t="s">
        <v>355</v>
      </c>
      <c r="G410" s="107">
        <v>1</v>
      </c>
      <c r="H410" s="107">
        <v>1</v>
      </c>
      <c r="I410" s="107"/>
      <c r="J410" s="27" t="s">
        <v>422</v>
      </c>
      <c r="K410" s="28" t="s">
        <v>355</v>
      </c>
      <c r="L410" s="107">
        <v>1</v>
      </c>
      <c r="M410" s="107">
        <v>1</v>
      </c>
      <c r="N410" s="107"/>
      <c r="O410" s="139" t="s">
        <v>429</v>
      </c>
      <c r="P410" s="155">
        <v>6</v>
      </c>
      <c r="Q410" s="241"/>
      <c r="R410" s="241"/>
      <c r="S410" s="241"/>
      <c r="T410" s="241"/>
      <c r="U410" s="241"/>
      <c r="V410" s="241"/>
      <c r="W410" s="241"/>
      <c r="X410" s="241"/>
      <c r="Y410" s="241"/>
      <c r="Z410" s="241"/>
      <c r="AA410" s="241"/>
      <c r="AB410" s="241"/>
    </row>
    <row r="411" spans="1:28" ht="16.5" customHeight="1" x14ac:dyDescent="0.2">
      <c r="A411" s="241"/>
      <c r="B411" s="241"/>
      <c r="C411" s="249"/>
      <c r="D411" s="241"/>
      <c r="E411" s="27" t="s">
        <v>295</v>
      </c>
      <c r="F411" s="28" t="s">
        <v>355</v>
      </c>
      <c r="G411" s="107">
        <v>1</v>
      </c>
      <c r="H411" s="107">
        <v>1</v>
      </c>
      <c r="I411" s="107"/>
      <c r="J411" s="27" t="s">
        <v>295</v>
      </c>
      <c r="K411" s="28" t="s">
        <v>355</v>
      </c>
      <c r="L411" s="107">
        <v>1</v>
      </c>
      <c r="M411" s="107">
        <v>1</v>
      </c>
      <c r="N411" s="107"/>
      <c r="O411" s="168" t="s">
        <v>350</v>
      </c>
      <c r="P411" s="144">
        <v>2</v>
      </c>
      <c r="Q411" s="241"/>
      <c r="R411" s="241"/>
      <c r="S411" s="241"/>
      <c r="T411" s="241"/>
      <c r="U411" s="241"/>
      <c r="V411" s="241"/>
      <c r="W411" s="241"/>
      <c r="X411" s="241"/>
      <c r="Y411" s="241"/>
      <c r="Z411" s="241"/>
      <c r="AA411" s="241"/>
      <c r="AB411" s="241"/>
    </row>
    <row r="412" spans="1:28" ht="16.5" customHeight="1" x14ac:dyDescent="0.2">
      <c r="A412" s="241"/>
      <c r="B412" s="241"/>
      <c r="C412" s="249"/>
      <c r="D412" s="241"/>
      <c r="E412" s="27" t="s">
        <v>298</v>
      </c>
      <c r="F412" s="28" t="s">
        <v>355</v>
      </c>
      <c r="G412" s="107">
        <v>1</v>
      </c>
      <c r="H412" s="107">
        <v>1</v>
      </c>
      <c r="I412" s="107"/>
      <c r="J412" s="27" t="s">
        <v>298</v>
      </c>
      <c r="K412" s="28" t="s">
        <v>355</v>
      </c>
      <c r="L412" s="107">
        <v>1</v>
      </c>
      <c r="M412" s="107">
        <v>1</v>
      </c>
      <c r="N412" s="107"/>
      <c r="O412" s="252" t="s">
        <v>431</v>
      </c>
      <c r="P412" s="241">
        <v>4</v>
      </c>
      <c r="Q412" s="241"/>
      <c r="R412" s="241"/>
      <c r="S412" s="241"/>
      <c r="T412" s="241"/>
      <c r="U412" s="241"/>
      <c r="V412" s="241"/>
      <c r="W412" s="241"/>
      <c r="X412" s="241"/>
      <c r="Y412" s="241"/>
      <c r="Z412" s="241"/>
      <c r="AA412" s="241"/>
      <c r="AB412" s="241"/>
    </row>
    <row r="413" spans="1:28" ht="16.5" customHeight="1" x14ac:dyDescent="0.2">
      <c r="A413" s="241"/>
      <c r="B413" s="241"/>
      <c r="C413" s="249"/>
      <c r="D413" s="241"/>
      <c r="E413" s="27" t="s">
        <v>426</v>
      </c>
      <c r="F413" s="28" t="s">
        <v>355</v>
      </c>
      <c r="G413" s="107">
        <v>1</v>
      </c>
      <c r="H413" s="107">
        <v>1</v>
      </c>
      <c r="I413" s="107"/>
      <c r="J413" s="27" t="s">
        <v>426</v>
      </c>
      <c r="K413" s="28" t="s">
        <v>355</v>
      </c>
      <c r="L413" s="107">
        <v>1</v>
      </c>
      <c r="M413" s="107">
        <v>1</v>
      </c>
      <c r="N413" s="107"/>
      <c r="O413" s="252"/>
      <c r="P413" s="241"/>
      <c r="Q413" s="241"/>
      <c r="R413" s="241"/>
      <c r="S413" s="241"/>
      <c r="T413" s="241"/>
      <c r="U413" s="241"/>
      <c r="V413" s="241"/>
      <c r="W413" s="241"/>
      <c r="X413" s="241"/>
      <c r="Y413" s="241"/>
      <c r="Z413" s="241"/>
      <c r="AA413" s="241"/>
      <c r="AB413" s="241"/>
    </row>
    <row r="414" spans="1:28" ht="16.5" customHeight="1" x14ac:dyDescent="0.2">
      <c r="A414" s="241"/>
      <c r="B414" s="241"/>
      <c r="C414" s="249"/>
      <c r="D414" s="241"/>
      <c r="E414" s="27" t="s">
        <v>296</v>
      </c>
      <c r="F414" s="28" t="s">
        <v>355</v>
      </c>
      <c r="G414" s="107">
        <v>2</v>
      </c>
      <c r="H414" s="107">
        <v>2</v>
      </c>
      <c r="I414" s="107"/>
      <c r="J414" s="27" t="s">
        <v>296</v>
      </c>
      <c r="K414" s="28" t="s">
        <v>355</v>
      </c>
      <c r="L414" s="107">
        <v>2</v>
      </c>
      <c r="M414" s="107">
        <v>2</v>
      </c>
      <c r="N414" s="107"/>
      <c r="O414" s="253"/>
      <c r="P414" s="242"/>
      <c r="Q414" s="242"/>
      <c r="R414" s="242"/>
      <c r="S414" s="242"/>
      <c r="T414" s="242"/>
      <c r="U414" s="242"/>
      <c r="V414" s="242"/>
      <c r="W414" s="242"/>
      <c r="X414" s="242"/>
      <c r="Y414" s="242"/>
      <c r="Z414" s="242"/>
      <c r="AA414" s="242"/>
      <c r="AB414" s="242"/>
    </row>
    <row r="415" spans="1:28" ht="16.5" customHeight="1" x14ac:dyDescent="0.2">
      <c r="A415" s="241"/>
      <c r="B415" s="241"/>
      <c r="C415" s="249"/>
      <c r="D415" s="241"/>
      <c r="E415" s="31" t="s">
        <v>285</v>
      </c>
      <c r="F415" s="148" t="s">
        <v>495</v>
      </c>
      <c r="G415" s="140">
        <v>1</v>
      </c>
      <c r="H415" s="140"/>
      <c r="I415" s="140">
        <v>1</v>
      </c>
      <c r="J415" s="31" t="s">
        <v>285</v>
      </c>
      <c r="K415" s="148" t="s">
        <v>495</v>
      </c>
      <c r="L415" s="140">
        <v>1</v>
      </c>
      <c r="M415" s="140"/>
      <c r="N415" s="140">
        <v>1</v>
      </c>
      <c r="O415" s="240"/>
      <c r="P415" s="240"/>
      <c r="Q415" s="240" t="s">
        <v>438</v>
      </c>
      <c r="R415" s="240"/>
      <c r="S415" s="240"/>
      <c r="T415" s="240"/>
      <c r="U415" s="240"/>
      <c r="V415" s="240"/>
      <c r="W415" s="240"/>
      <c r="X415" s="240" t="s">
        <v>265</v>
      </c>
      <c r="Y415" s="240" t="s">
        <v>434</v>
      </c>
      <c r="Z415" s="240"/>
      <c r="AA415" s="240"/>
      <c r="AB415" s="240"/>
    </row>
    <row r="416" spans="1:28" ht="16.5" customHeight="1" x14ac:dyDescent="0.2">
      <c r="A416" s="241"/>
      <c r="B416" s="241"/>
      <c r="C416" s="249"/>
      <c r="D416" s="241"/>
      <c r="E416" s="31" t="s">
        <v>310</v>
      </c>
      <c r="F416" s="148" t="s">
        <v>495</v>
      </c>
      <c r="G416" s="140">
        <v>1</v>
      </c>
      <c r="H416" s="140"/>
      <c r="I416" s="140">
        <v>1</v>
      </c>
      <c r="J416" s="31" t="s">
        <v>310</v>
      </c>
      <c r="K416" s="148" t="s">
        <v>495</v>
      </c>
      <c r="L416" s="140">
        <v>1</v>
      </c>
      <c r="M416" s="140"/>
      <c r="N416" s="140">
        <v>1</v>
      </c>
      <c r="O416" s="241"/>
      <c r="P416" s="241"/>
      <c r="Q416" s="241"/>
      <c r="R416" s="241"/>
      <c r="S416" s="241"/>
      <c r="T416" s="241"/>
      <c r="U416" s="241"/>
      <c r="V416" s="241"/>
      <c r="W416" s="241"/>
      <c r="X416" s="241"/>
      <c r="Y416" s="241"/>
      <c r="Z416" s="241"/>
      <c r="AA416" s="241"/>
      <c r="AB416" s="241"/>
    </row>
    <row r="417" spans="1:28" ht="16.5" customHeight="1" x14ac:dyDescent="0.2">
      <c r="A417" s="241"/>
      <c r="B417" s="241"/>
      <c r="C417" s="249"/>
      <c r="D417" s="241"/>
      <c r="E417" s="31" t="s">
        <v>292</v>
      </c>
      <c r="F417" s="148" t="s">
        <v>495</v>
      </c>
      <c r="G417" s="140">
        <v>1</v>
      </c>
      <c r="H417" s="140"/>
      <c r="I417" s="140">
        <v>1</v>
      </c>
      <c r="J417" s="31" t="s">
        <v>292</v>
      </c>
      <c r="K417" s="148" t="s">
        <v>495</v>
      </c>
      <c r="L417" s="140">
        <v>1</v>
      </c>
      <c r="M417" s="140"/>
      <c r="N417" s="140">
        <v>1</v>
      </c>
      <c r="O417" s="241"/>
      <c r="P417" s="241"/>
      <c r="Q417" s="241"/>
      <c r="R417" s="241"/>
      <c r="S417" s="241"/>
      <c r="T417" s="241"/>
      <c r="U417" s="241"/>
      <c r="V417" s="241"/>
      <c r="W417" s="241"/>
      <c r="X417" s="241"/>
      <c r="Y417" s="241"/>
      <c r="Z417" s="241"/>
      <c r="AA417" s="241"/>
      <c r="AB417" s="241"/>
    </row>
    <row r="418" spans="1:28" ht="16.5" customHeight="1" x14ac:dyDescent="0.2">
      <c r="A418" s="241"/>
      <c r="B418" s="241"/>
      <c r="C418" s="249"/>
      <c r="D418" s="241"/>
      <c r="E418" s="31" t="s">
        <v>297</v>
      </c>
      <c r="F418" s="148" t="s">
        <v>495</v>
      </c>
      <c r="G418" s="140">
        <v>1</v>
      </c>
      <c r="H418" s="140"/>
      <c r="I418" s="140">
        <v>1</v>
      </c>
      <c r="J418" s="31" t="s">
        <v>297</v>
      </c>
      <c r="K418" s="148" t="s">
        <v>495</v>
      </c>
      <c r="L418" s="140">
        <v>1</v>
      </c>
      <c r="M418" s="140"/>
      <c r="N418" s="140">
        <v>1</v>
      </c>
      <c r="O418" s="241"/>
      <c r="P418" s="241"/>
      <c r="Q418" s="241"/>
      <c r="R418" s="241"/>
      <c r="S418" s="241"/>
      <c r="T418" s="241"/>
      <c r="U418" s="241"/>
      <c r="V418" s="241"/>
      <c r="W418" s="241"/>
      <c r="X418" s="241"/>
      <c r="Y418" s="241"/>
      <c r="Z418" s="241"/>
      <c r="AA418" s="241"/>
      <c r="AB418" s="241"/>
    </row>
    <row r="419" spans="1:28" ht="16.5" customHeight="1" x14ac:dyDescent="0.2">
      <c r="A419" s="241"/>
      <c r="B419" s="241"/>
      <c r="C419" s="249"/>
      <c r="D419" s="241"/>
      <c r="E419" s="31" t="s">
        <v>422</v>
      </c>
      <c r="F419" s="148" t="s">
        <v>495</v>
      </c>
      <c r="G419" s="140">
        <v>1</v>
      </c>
      <c r="H419" s="140"/>
      <c r="I419" s="140">
        <v>1</v>
      </c>
      <c r="J419" s="31" t="s">
        <v>422</v>
      </c>
      <c r="K419" s="148" t="s">
        <v>495</v>
      </c>
      <c r="L419" s="140">
        <v>1</v>
      </c>
      <c r="M419" s="140"/>
      <c r="N419" s="140">
        <v>1</v>
      </c>
      <c r="O419" s="241"/>
      <c r="P419" s="241"/>
      <c r="Q419" s="241"/>
      <c r="R419" s="241"/>
      <c r="S419" s="241"/>
      <c r="T419" s="241"/>
      <c r="U419" s="241"/>
      <c r="V419" s="241"/>
      <c r="W419" s="241"/>
      <c r="X419" s="241"/>
      <c r="Y419" s="241"/>
      <c r="Z419" s="241"/>
      <c r="AA419" s="241"/>
      <c r="AB419" s="241"/>
    </row>
    <row r="420" spans="1:28" ht="16.5" customHeight="1" x14ac:dyDescent="0.2">
      <c r="A420" s="241"/>
      <c r="B420" s="241"/>
      <c r="C420" s="249"/>
      <c r="D420" s="241"/>
      <c r="E420" s="27" t="s">
        <v>308</v>
      </c>
      <c r="F420" s="148" t="s">
        <v>495</v>
      </c>
      <c r="G420" s="140">
        <v>1</v>
      </c>
      <c r="H420" s="140"/>
      <c r="I420" s="140">
        <v>1</v>
      </c>
      <c r="J420" s="27" t="s">
        <v>308</v>
      </c>
      <c r="K420" s="148" t="s">
        <v>495</v>
      </c>
      <c r="L420" s="140">
        <v>1</v>
      </c>
      <c r="M420" s="140"/>
      <c r="N420" s="140">
        <v>1</v>
      </c>
      <c r="O420" s="241"/>
      <c r="P420" s="241"/>
      <c r="Q420" s="241"/>
      <c r="R420" s="241"/>
      <c r="S420" s="241"/>
      <c r="T420" s="241"/>
      <c r="U420" s="241"/>
      <c r="V420" s="241"/>
      <c r="W420" s="241"/>
      <c r="X420" s="241"/>
      <c r="Y420" s="241"/>
      <c r="Z420" s="241"/>
      <c r="AA420" s="241"/>
      <c r="AB420" s="241"/>
    </row>
    <row r="421" spans="1:28" ht="16.5" customHeight="1" x14ac:dyDescent="0.2">
      <c r="A421" s="241"/>
      <c r="B421" s="241"/>
      <c r="C421" s="249"/>
      <c r="D421" s="241"/>
      <c r="E421" s="27" t="s">
        <v>302</v>
      </c>
      <c r="F421" s="148" t="s">
        <v>495</v>
      </c>
      <c r="G421" s="140">
        <v>1</v>
      </c>
      <c r="H421" s="140"/>
      <c r="I421" s="140">
        <v>1</v>
      </c>
      <c r="J421" s="27" t="s">
        <v>302</v>
      </c>
      <c r="K421" s="148" t="s">
        <v>495</v>
      </c>
      <c r="L421" s="140">
        <v>1</v>
      </c>
      <c r="M421" s="140"/>
      <c r="N421" s="140">
        <v>1</v>
      </c>
      <c r="O421" s="241"/>
      <c r="P421" s="241"/>
      <c r="Q421" s="241"/>
      <c r="R421" s="241"/>
      <c r="S421" s="241"/>
      <c r="T421" s="241"/>
      <c r="U421" s="241"/>
      <c r="V421" s="241"/>
      <c r="W421" s="241"/>
      <c r="X421" s="241"/>
      <c r="Y421" s="241"/>
      <c r="Z421" s="241"/>
      <c r="AA421" s="241"/>
      <c r="AB421" s="241"/>
    </row>
    <row r="422" spans="1:28" ht="16.5" customHeight="1" x14ac:dyDescent="0.2">
      <c r="A422" s="241"/>
      <c r="B422" s="241"/>
      <c r="C422" s="249"/>
      <c r="D422" s="241"/>
      <c r="E422" s="27" t="s">
        <v>308</v>
      </c>
      <c r="F422" s="28" t="s">
        <v>369</v>
      </c>
      <c r="G422" s="107">
        <v>2</v>
      </c>
      <c r="H422" s="107">
        <v>2</v>
      </c>
      <c r="I422" s="107"/>
      <c r="J422" s="27" t="s">
        <v>308</v>
      </c>
      <c r="K422" s="28" t="s">
        <v>369</v>
      </c>
      <c r="L422" s="107">
        <v>2</v>
      </c>
      <c r="M422" s="107">
        <v>2</v>
      </c>
      <c r="N422" s="107"/>
      <c r="O422" s="241"/>
      <c r="P422" s="241"/>
      <c r="Q422" s="241"/>
      <c r="R422" s="241"/>
      <c r="S422" s="241"/>
      <c r="T422" s="241"/>
      <c r="U422" s="241"/>
      <c r="V422" s="241"/>
      <c r="W422" s="241"/>
      <c r="X422" s="241"/>
      <c r="Y422" s="241"/>
      <c r="Z422" s="241"/>
      <c r="AA422" s="241"/>
      <c r="AB422" s="241"/>
    </row>
    <row r="423" spans="1:28" ht="16.5" customHeight="1" x14ac:dyDescent="0.2">
      <c r="A423" s="241"/>
      <c r="B423" s="241"/>
      <c r="C423" s="249"/>
      <c r="D423" s="241"/>
      <c r="E423" s="27" t="s">
        <v>302</v>
      </c>
      <c r="F423" s="28" t="s">
        <v>369</v>
      </c>
      <c r="G423" s="107">
        <v>1</v>
      </c>
      <c r="H423" s="107">
        <v>1</v>
      </c>
      <c r="I423" s="107"/>
      <c r="J423" s="27" t="s">
        <v>302</v>
      </c>
      <c r="K423" s="28" t="s">
        <v>369</v>
      </c>
      <c r="L423" s="107">
        <v>1</v>
      </c>
      <c r="M423" s="107">
        <v>1</v>
      </c>
      <c r="N423" s="107"/>
      <c r="O423" s="241"/>
      <c r="P423" s="241"/>
      <c r="Q423" s="241"/>
      <c r="R423" s="241"/>
      <c r="S423" s="241"/>
      <c r="T423" s="241"/>
      <c r="U423" s="241"/>
      <c r="V423" s="241"/>
      <c r="W423" s="241"/>
      <c r="X423" s="241"/>
      <c r="Y423" s="241"/>
      <c r="Z423" s="241"/>
      <c r="AA423" s="241"/>
      <c r="AB423" s="241"/>
    </row>
    <row r="424" spans="1:28" ht="16.5" customHeight="1" x14ac:dyDescent="0.2">
      <c r="A424" s="241"/>
      <c r="B424" s="241"/>
      <c r="C424" s="249"/>
      <c r="D424" s="241"/>
      <c r="E424" s="27" t="s">
        <v>320</v>
      </c>
      <c r="F424" s="28" t="s">
        <v>370</v>
      </c>
      <c r="G424" s="107">
        <v>1</v>
      </c>
      <c r="H424" s="107">
        <v>1</v>
      </c>
      <c r="I424" s="107"/>
      <c r="J424" s="27" t="s">
        <v>320</v>
      </c>
      <c r="K424" s="28" t="s">
        <v>370</v>
      </c>
      <c r="L424" s="107">
        <v>1</v>
      </c>
      <c r="M424" s="107">
        <v>1</v>
      </c>
      <c r="N424" s="107"/>
      <c r="O424" s="242"/>
      <c r="P424" s="242"/>
      <c r="Q424" s="241"/>
      <c r="R424" s="241"/>
      <c r="S424" s="241"/>
      <c r="T424" s="241"/>
      <c r="U424" s="241"/>
      <c r="V424" s="241"/>
      <c r="W424" s="241"/>
      <c r="X424" s="241"/>
      <c r="Y424" s="241"/>
      <c r="Z424" s="241"/>
      <c r="AA424" s="241"/>
      <c r="AB424" s="241"/>
    </row>
    <row r="425" spans="1:28" x14ac:dyDescent="0.2">
      <c r="A425" s="241"/>
      <c r="B425" s="241"/>
      <c r="C425" s="249"/>
      <c r="D425" s="241"/>
      <c r="E425" s="27"/>
      <c r="F425" s="108" t="s">
        <v>81</v>
      </c>
      <c r="G425" s="109">
        <v>18</v>
      </c>
      <c r="H425" s="109">
        <v>11</v>
      </c>
      <c r="I425" s="109">
        <v>7</v>
      </c>
      <c r="J425" s="27"/>
      <c r="K425" s="108" t="s">
        <v>81</v>
      </c>
      <c r="L425" s="109">
        <v>18</v>
      </c>
      <c r="M425" s="109">
        <v>11</v>
      </c>
      <c r="N425" s="109">
        <v>7</v>
      </c>
      <c r="O425" s="5" t="s">
        <v>81</v>
      </c>
      <c r="P425" s="146">
        <v>22</v>
      </c>
      <c r="Q425" s="241"/>
      <c r="R425" s="241"/>
      <c r="S425" s="241"/>
      <c r="T425" s="241"/>
      <c r="U425" s="241"/>
      <c r="V425" s="241"/>
      <c r="W425" s="241"/>
      <c r="X425" s="241"/>
      <c r="Y425" s="241"/>
      <c r="Z425" s="241"/>
      <c r="AA425" s="241"/>
      <c r="AB425" s="241"/>
    </row>
    <row r="426" spans="1:28" x14ac:dyDescent="0.2">
      <c r="A426" s="242"/>
      <c r="B426" s="242"/>
      <c r="C426" s="250"/>
      <c r="D426" s="242"/>
      <c r="E426" s="27"/>
      <c r="F426" s="108" t="s">
        <v>290</v>
      </c>
      <c r="G426" s="109">
        <v>18</v>
      </c>
      <c r="H426" s="109">
        <v>11</v>
      </c>
      <c r="I426" s="109">
        <v>7</v>
      </c>
      <c r="J426" s="110"/>
      <c r="K426" s="110"/>
      <c r="L426" s="111"/>
      <c r="M426" s="111"/>
      <c r="N426" s="111"/>
      <c r="O426" s="32"/>
      <c r="P426" s="32"/>
      <c r="Q426" s="242"/>
      <c r="R426" s="242"/>
      <c r="S426" s="242"/>
      <c r="T426" s="242"/>
      <c r="U426" s="242"/>
      <c r="V426" s="242"/>
      <c r="W426" s="242"/>
      <c r="X426" s="242"/>
      <c r="Y426" s="242"/>
      <c r="Z426" s="242"/>
      <c r="AA426" s="242"/>
      <c r="AB426" s="242"/>
    </row>
    <row r="427" spans="1:28" ht="11.25" customHeight="1" x14ac:dyDescent="0.2">
      <c r="A427" s="240">
        <v>62</v>
      </c>
      <c r="B427" s="240"/>
      <c r="C427" s="248" t="s">
        <v>283</v>
      </c>
      <c r="D427" s="240" t="s">
        <v>359</v>
      </c>
      <c r="E427" s="27" t="s">
        <v>285</v>
      </c>
      <c r="F427" s="28" t="s">
        <v>359</v>
      </c>
      <c r="G427" s="107">
        <v>2</v>
      </c>
      <c r="H427" s="107">
        <v>2</v>
      </c>
      <c r="I427" s="107"/>
      <c r="J427" s="27" t="s">
        <v>285</v>
      </c>
      <c r="K427" s="28" t="s">
        <v>359</v>
      </c>
      <c r="L427" s="107">
        <v>2</v>
      </c>
      <c r="M427" s="107">
        <v>2</v>
      </c>
      <c r="N427" s="107"/>
      <c r="O427" s="240" t="s">
        <v>497</v>
      </c>
      <c r="P427" s="240">
        <v>22</v>
      </c>
      <c r="Q427" s="240" t="s">
        <v>257</v>
      </c>
      <c r="R427" s="240" t="s">
        <v>258</v>
      </c>
      <c r="S427" s="240" t="s">
        <v>661</v>
      </c>
      <c r="T427" s="240" t="s">
        <v>498</v>
      </c>
      <c r="U427" s="240" t="s">
        <v>733</v>
      </c>
      <c r="V427" s="240" t="s">
        <v>286</v>
      </c>
      <c r="W427" s="240"/>
      <c r="X427" s="240"/>
      <c r="Y427" s="240"/>
      <c r="Z427" s="240"/>
      <c r="AA427" s="240"/>
      <c r="AB427" s="240"/>
    </row>
    <row r="428" spans="1:28" ht="11.25" customHeight="1" x14ac:dyDescent="0.2">
      <c r="A428" s="241"/>
      <c r="B428" s="241"/>
      <c r="C428" s="249"/>
      <c r="D428" s="241"/>
      <c r="E428" s="27" t="s">
        <v>310</v>
      </c>
      <c r="F428" s="28" t="s">
        <v>359</v>
      </c>
      <c r="G428" s="107">
        <v>2</v>
      </c>
      <c r="H428" s="107">
        <v>2</v>
      </c>
      <c r="I428" s="107"/>
      <c r="J428" s="27" t="s">
        <v>310</v>
      </c>
      <c r="K428" s="28" t="s">
        <v>359</v>
      </c>
      <c r="L428" s="107">
        <v>2</v>
      </c>
      <c r="M428" s="107">
        <v>2</v>
      </c>
      <c r="N428" s="107"/>
      <c r="O428" s="241"/>
      <c r="P428" s="241"/>
      <c r="Q428" s="241"/>
      <c r="R428" s="241"/>
      <c r="S428" s="241"/>
      <c r="T428" s="241"/>
      <c r="U428" s="241"/>
      <c r="V428" s="241"/>
      <c r="W428" s="241"/>
      <c r="X428" s="241"/>
      <c r="Y428" s="241"/>
      <c r="Z428" s="241"/>
      <c r="AA428" s="241"/>
      <c r="AB428" s="241"/>
    </row>
    <row r="429" spans="1:28" ht="11.25" customHeight="1" x14ac:dyDescent="0.2">
      <c r="A429" s="241"/>
      <c r="B429" s="241"/>
      <c r="C429" s="249"/>
      <c r="D429" s="241"/>
      <c r="E429" s="27" t="s">
        <v>294</v>
      </c>
      <c r="F429" s="28" t="s">
        <v>359</v>
      </c>
      <c r="G429" s="107">
        <v>1</v>
      </c>
      <c r="H429" s="107">
        <v>1</v>
      </c>
      <c r="I429" s="107"/>
      <c r="J429" s="27" t="s">
        <v>294</v>
      </c>
      <c r="K429" s="28" t="s">
        <v>359</v>
      </c>
      <c r="L429" s="107">
        <v>1</v>
      </c>
      <c r="M429" s="107">
        <v>1</v>
      </c>
      <c r="N429" s="107"/>
      <c r="O429" s="241"/>
      <c r="P429" s="241"/>
      <c r="Q429" s="241"/>
      <c r="R429" s="241"/>
      <c r="S429" s="241"/>
      <c r="T429" s="241"/>
      <c r="U429" s="241"/>
      <c r="V429" s="241"/>
      <c r="W429" s="241"/>
      <c r="X429" s="241"/>
      <c r="Y429" s="241"/>
      <c r="Z429" s="241"/>
      <c r="AA429" s="241"/>
      <c r="AB429" s="241"/>
    </row>
    <row r="430" spans="1:28" ht="11.25" customHeight="1" x14ac:dyDescent="0.2">
      <c r="A430" s="241"/>
      <c r="B430" s="241"/>
      <c r="C430" s="249"/>
      <c r="D430" s="241"/>
      <c r="E430" s="27" t="s">
        <v>295</v>
      </c>
      <c r="F430" s="28" t="s">
        <v>359</v>
      </c>
      <c r="G430" s="107">
        <v>1</v>
      </c>
      <c r="H430" s="107">
        <v>1</v>
      </c>
      <c r="I430" s="107"/>
      <c r="J430" s="27" t="s">
        <v>295</v>
      </c>
      <c r="K430" s="28" t="s">
        <v>359</v>
      </c>
      <c r="L430" s="107">
        <v>1</v>
      </c>
      <c r="M430" s="107">
        <v>1</v>
      </c>
      <c r="N430" s="107"/>
      <c r="O430" s="241"/>
      <c r="P430" s="241"/>
      <c r="Q430" s="241"/>
      <c r="R430" s="241"/>
      <c r="S430" s="241"/>
      <c r="T430" s="241"/>
      <c r="U430" s="241"/>
      <c r="V430" s="241"/>
      <c r="W430" s="241"/>
      <c r="X430" s="241"/>
      <c r="Y430" s="241"/>
      <c r="Z430" s="241"/>
      <c r="AA430" s="241"/>
      <c r="AB430" s="241"/>
    </row>
    <row r="431" spans="1:28" ht="11.25" customHeight="1" x14ac:dyDescent="0.2">
      <c r="A431" s="241"/>
      <c r="B431" s="241"/>
      <c r="C431" s="249"/>
      <c r="D431" s="241"/>
      <c r="E431" s="27" t="s">
        <v>288</v>
      </c>
      <c r="F431" s="28" t="s">
        <v>359</v>
      </c>
      <c r="G431" s="107">
        <v>1</v>
      </c>
      <c r="H431" s="107">
        <v>1</v>
      </c>
      <c r="I431" s="107"/>
      <c r="J431" s="27" t="s">
        <v>288</v>
      </c>
      <c r="K431" s="28" t="s">
        <v>359</v>
      </c>
      <c r="L431" s="107">
        <v>1</v>
      </c>
      <c r="M431" s="107">
        <v>1</v>
      </c>
      <c r="N431" s="107"/>
      <c r="O431" s="241"/>
      <c r="P431" s="241"/>
      <c r="Q431" s="241"/>
      <c r="R431" s="241"/>
      <c r="S431" s="241"/>
      <c r="T431" s="241"/>
      <c r="U431" s="241"/>
      <c r="V431" s="241"/>
      <c r="W431" s="241"/>
      <c r="X431" s="241"/>
      <c r="Y431" s="241"/>
      <c r="Z431" s="241"/>
      <c r="AA431" s="241"/>
      <c r="AB431" s="241"/>
    </row>
    <row r="432" spans="1:28" ht="11.25" customHeight="1" x14ac:dyDescent="0.2">
      <c r="A432" s="241"/>
      <c r="B432" s="241"/>
      <c r="C432" s="249"/>
      <c r="D432" s="241"/>
      <c r="E432" s="27" t="s">
        <v>303</v>
      </c>
      <c r="F432" s="28" t="s">
        <v>359</v>
      </c>
      <c r="G432" s="107">
        <v>2</v>
      </c>
      <c r="H432" s="107">
        <v>2</v>
      </c>
      <c r="I432" s="107"/>
      <c r="J432" s="27" t="s">
        <v>303</v>
      </c>
      <c r="K432" s="28" t="s">
        <v>359</v>
      </c>
      <c r="L432" s="107">
        <v>2</v>
      </c>
      <c r="M432" s="107">
        <v>2</v>
      </c>
      <c r="N432" s="107"/>
      <c r="O432" s="241"/>
      <c r="P432" s="241"/>
      <c r="Q432" s="241"/>
      <c r="R432" s="241"/>
      <c r="S432" s="241"/>
      <c r="T432" s="241"/>
      <c r="U432" s="241"/>
      <c r="V432" s="241"/>
      <c r="W432" s="241"/>
      <c r="X432" s="241"/>
      <c r="Y432" s="241"/>
      <c r="Z432" s="241"/>
      <c r="AA432" s="241"/>
      <c r="AB432" s="241"/>
    </row>
    <row r="433" spans="1:28" ht="11.25" customHeight="1" x14ac:dyDescent="0.2">
      <c r="A433" s="241"/>
      <c r="B433" s="241"/>
      <c r="C433" s="249"/>
      <c r="D433" s="241"/>
      <c r="E433" s="27" t="s">
        <v>299</v>
      </c>
      <c r="F433" s="28" t="s">
        <v>359</v>
      </c>
      <c r="G433" s="107">
        <v>2</v>
      </c>
      <c r="H433" s="107">
        <v>2</v>
      </c>
      <c r="I433" s="107"/>
      <c r="J433" s="27" t="s">
        <v>299</v>
      </c>
      <c r="K433" s="28" t="s">
        <v>359</v>
      </c>
      <c r="L433" s="107">
        <v>2</v>
      </c>
      <c r="M433" s="107">
        <v>2</v>
      </c>
      <c r="N433" s="107"/>
      <c r="O433" s="241"/>
      <c r="P433" s="241"/>
      <c r="Q433" s="241"/>
      <c r="R433" s="241"/>
      <c r="S433" s="241"/>
      <c r="T433" s="241"/>
      <c r="U433" s="241"/>
      <c r="V433" s="241"/>
      <c r="W433" s="241"/>
      <c r="X433" s="241"/>
      <c r="Y433" s="241"/>
      <c r="Z433" s="241"/>
      <c r="AA433" s="241"/>
      <c r="AB433" s="241"/>
    </row>
    <row r="434" spans="1:28" ht="11.25" customHeight="1" x14ac:dyDescent="0.2">
      <c r="A434" s="241"/>
      <c r="B434" s="241"/>
      <c r="C434" s="249"/>
      <c r="D434" s="241"/>
      <c r="E434" s="27" t="s">
        <v>296</v>
      </c>
      <c r="F434" s="28" t="s">
        <v>359</v>
      </c>
      <c r="G434" s="107">
        <v>2</v>
      </c>
      <c r="H434" s="107">
        <v>2</v>
      </c>
      <c r="I434" s="107"/>
      <c r="J434" s="27" t="s">
        <v>296</v>
      </c>
      <c r="K434" s="28" t="s">
        <v>359</v>
      </c>
      <c r="L434" s="107">
        <v>2</v>
      </c>
      <c r="M434" s="107">
        <v>2</v>
      </c>
      <c r="N434" s="107"/>
      <c r="O434" s="241"/>
      <c r="P434" s="241"/>
      <c r="Q434" s="241"/>
      <c r="R434" s="241"/>
      <c r="S434" s="241"/>
      <c r="T434" s="241"/>
      <c r="U434" s="241"/>
      <c r="V434" s="241"/>
      <c r="W434" s="241"/>
      <c r="X434" s="241"/>
      <c r="Y434" s="241"/>
      <c r="Z434" s="241"/>
      <c r="AA434" s="241"/>
      <c r="AB434" s="241"/>
    </row>
    <row r="435" spans="1:28" ht="11.25" customHeight="1" x14ac:dyDescent="0.2">
      <c r="A435" s="241"/>
      <c r="B435" s="241"/>
      <c r="C435" s="249"/>
      <c r="D435" s="241"/>
      <c r="E435" s="27" t="s">
        <v>300</v>
      </c>
      <c r="F435" s="28" t="s">
        <v>359</v>
      </c>
      <c r="G435" s="107">
        <v>2</v>
      </c>
      <c r="H435" s="107">
        <v>2</v>
      </c>
      <c r="I435" s="107"/>
      <c r="J435" s="27" t="s">
        <v>300</v>
      </c>
      <c r="K435" s="28" t="s">
        <v>359</v>
      </c>
      <c r="L435" s="107">
        <v>2</v>
      </c>
      <c r="M435" s="107">
        <v>2</v>
      </c>
      <c r="N435" s="107"/>
      <c r="O435" s="241"/>
      <c r="P435" s="241"/>
      <c r="Q435" s="241"/>
      <c r="R435" s="241"/>
      <c r="S435" s="241"/>
      <c r="T435" s="241"/>
      <c r="U435" s="241"/>
      <c r="V435" s="241"/>
      <c r="W435" s="241"/>
      <c r="X435" s="241"/>
      <c r="Y435" s="241"/>
      <c r="Z435" s="241"/>
      <c r="AA435" s="241"/>
      <c r="AB435" s="241"/>
    </row>
    <row r="436" spans="1:28" ht="11.25" customHeight="1" x14ac:dyDescent="0.2">
      <c r="A436" s="241"/>
      <c r="B436" s="241"/>
      <c r="C436" s="249"/>
      <c r="D436" s="241"/>
      <c r="E436" s="27" t="s">
        <v>317</v>
      </c>
      <c r="F436" s="28" t="s">
        <v>359</v>
      </c>
      <c r="G436" s="107">
        <v>1</v>
      </c>
      <c r="H436" s="107">
        <v>1</v>
      </c>
      <c r="I436" s="107"/>
      <c r="J436" s="27" t="s">
        <v>317</v>
      </c>
      <c r="K436" s="28" t="s">
        <v>359</v>
      </c>
      <c r="L436" s="107">
        <v>1</v>
      </c>
      <c r="M436" s="107">
        <v>1</v>
      </c>
      <c r="N436" s="107"/>
      <c r="O436" s="241"/>
      <c r="P436" s="241"/>
      <c r="Q436" s="241"/>
      <c r="R436" s="241"/>
      <c r="S436" s="241"/>
      <c r="T436" s="241"/>
      <c r="U436" s="241"/>
      <c r="V436" s="241"/>
      <c r="W436" s="241"/>
      <c r="X436" s="241"/>
      <c r="Y436" s="241"/>
      <c r="Z436" s="241"/>
      <c r="AA436" s="241"/>
      <c r="AB436" s="241"/>
    </row>
    <row r="437" spans="1:28" ht="11.25" customHeight="1" x14ac:dyDescent="0.2">
      <c r="A437" s="241"/>
      <c r="B437" s="241"/>
      <c r="C437" s="249"/>
      <c r="D437" s="241"/>
      <c r="E437" s="27" t="s">
        <v>313</v>
      </c>
      <c r="F437" s="28" t="s">
        <v>359</v>
      </c>
      <c r="G437" s="107">
        <v>1</v>
      </c>
      <c r="H437" s="107">
        <v>1</v>
      </c>
      <c r="I437" s="107"/>
      <c r="J437" s="27" t="s">
        <v>313</v>
      </c>
      <c r="K437" s="28" t="s">
        <v>359</v>
      </c>
      <c r="L437" s="107">
        <v>1</v>
      </c>
      <c r="M437" s="107">
        <v>1</v>
      </c>
      <c r="N437" s="107"/>
      <c r="O437" s="241"/>
      <c r="P437" s="241"/>
      <c r="Q437" s="241"/>
      <c r="R437" s="241"/>
      <c r="S437" s="241"/>
      <c r="T437" s="241"/>
      <c r="U437" s="241"/>
      <c r="V437" s="241"/>
      <c r="W437" s="241"/>
      <c r="X437" s="241"/>
      <c r="Y437" s="241"/>
      <c r="Z437" s="241"/>
      <c r="AA437" s="241"/>
      <c r="AB437" s="241"/>
    </row>
    <row r="438" spans="1:28" ht="11.25" customHeight="1" x14ac:dyDescent="0.2">
      <c r="A438" s="241"/>
      <c r="B438" s="241"/>
      <c r="C438" s="249"/>
      <c r="D438" s="241"/>
      <c r="E438" s="27" t="s">
        <v>314</v>
      </c>
      <c r="F438" s="28" t="s">
        <v>359</v>
      </c>
      <c r="G438" s="107">
        <v>1</v>
      </c>
      <c r="H438" s="107">
        <v>1</v>
      </c>
      <c r="I438" s="107"/>
      <c r="J438" s="27" t="s">
        <v>314</v>
      </c>
      <c r="K438" s="28" t="s">
        <v>359</v>
      </c>
      <c r="L438" s="107">
        <v>1</v>
      </c>
      <c r="M438" s="107">
        <v>1</v>
      </c>
      <c r="N438" s="107"/>
      <c r="O438" s="241"/>
      <c r="P438" s="241"/>
      <c r="Q438" s="241"/>
      <c r="R438" s="241"/>
      <c r="S438" s="241"/>
      <c r="T438" s="241"/>
      <c r="U438" s="241"/>
      <c r="V438" s="241"/>
      <c r="W438" s="241"/>
      <c r="X438" s="241"/>
      <c r="Y438" s="241"/>
      <c r="Z438" s="241"/>
      <c r="AA438" s="241"/>
      <c r="AB438" s="241"/>
    </row>
    <row r="439" spans="1:28" x14ac:dyDescent="0.2">
      <c r="A439" s="241"/>
      <c r="B439" s="241"/>
      <c r="C439" s="249"/>
      <c r="D439" s="241"/>
      <c r="E439" s="27"/>
      <c r="F439" s="108" t="s">
        <v>81</v>
      </c>
      <c r="G439" s="109">
        <v>18</v>
      </c>
      <c r="H439" s="109">
        <v>18</v>
      </c>
      <c r="I439" s="109">
        <v>0</v>
      </c>
      <c r="J439" s="27"/>
      <c r="K439" s="108" t="s">
        <v>81</v>
      </c>
      <c r="L439" s="109">
        <v>18</v>
      </c>
      <c r="M439" s="109">
        <v>18</v>
      </c>
      <c r="N439" s="109">
        <v>0</v>
      </c>
      <c r="O439" s="241"/>
      <c r="P439" s="241"/>
      <c r="Q439" s="241"/>
      <c r="R439" s="241"/>
      <c r="S439" s="241"/>
      <c r="T439" s="241"/>
      <c r="U439" s="241"/>
      <c r="V439" s="241"/>
      <c r="W439" s="241"/>
      <c r="X439" s="241"/>
      <c r="Y439" s="241"/>
      <c r="Z439" s="241"/>
      <c r="AA439" s="241"/>
      <c r="AB439" s="241"/>
    </row>
    <row r="440" spans="1:28" x14ac:dyDescent="0.2">
      <c r="A440" s="242"/>
      <c r="B440" s="242"/>
      <c r="C440" s="250"/>
      <c r="D440" s="242"/>
      <c r="E440" s="27"/>
      <c r="F440" s="108" t="s">
        <v>290</v>
      </c>
      <c r="G440" s="109">
        <v>18</v>
      </c>
      <c r="H440" s="109">
        <v>18</v>
      </c>
      <c r="I440" s="109">
        <v>0</v>
      </c>
      <c r="J440" s="110"/>
      <c r="K440" s="110"/>
      <c r="L440" s="111"/>
      <c r="M440" s="111"/>
      <c r="N440" s="111"/>
      <c r="O440" s="242"/>
      <c r="P440" s="242"/>
      <c r="Q440" s="242"/>
      <c r="R440" s="242"/>
      <c r="S440" s="242"/>
      <c r="T440" s="242"/>
      <c r="U440" s="242"/>
      <c r="V440" s="242"/>
      <c r="W440" s="242"/>
      <c r="X440" s="242"/>
      <c r="Y440" s="242"/>
      <c r="Z440" s="242"/>
      <c r="AA440" s="242"/>
      <c r="AB440" s="242"/>
    </row>
    <row r="441" spans="1:28" ht="9.75" customHeight="1" x14ac:dyDescent="0.2">
      <c r="A441" s="240">
        <v>63</v>
      </c>
      <c r="B441" s="240"/>
      <c r="C441" s="248" t="s">
        <v>283</v>
      </c>
      <c r="D441" s="240" t="s">
        <v>359</v>
      </c>
      <c r="E441" s="27" t="s">
        <v>315</v>
      </c>
      <c r="F441" s="28" t="s">
        <v>359</v>
      </c>
      <c r="G441" s="107">
        <v>1</v>
      </c>
      <c r="H441" s="107">
        <v>1</v>
      </c>
      <c r="I441" s="107"/>
      <c r="J441" s="27" t="s">
        <v>315</v>
      </c>
      <c r="K441" s="28" t="s">
        <v>359</v>
      </c>
      <c r="L441" s="107">
        <v>1</v>
      </c>
      <c r="M441" s="107">
        <v>1</v>
      </c>
      <c r="N441" s="107"/>
      <c r="O441" s="240" t="s">
        <v>499</v>
      </c>
      <c r="P441" s="240">
        <v>24</v>
      </c>
      <c r="Q441" s="240" t="s">
        <v>257</v>
      </c>
      <c r="R441" s="240" t="s">
        <v>258</v>
      </c>
      <c r="S441" s="240" t="s">
        <v>662</v>
      </c>
      <c r="T441" s="240" t="s">
        <v>500</v>
      </c>
      <c r="U441" s="240" t="s">
        <v>734</v>
      </c>
      <c r="V441" s="240" t="s">
        <v>286</v>
      </c>
      <c r="W441" s="240"/>
      <c r="X441" s="240"/>
      <c r="Y441" s="240"/>
      <c r="Z441" s="240"/>
      <c r="AA441" s="240"/>
      <c r="AB441" s="240"/>
    </row>
    <row r="442" spans="1:28" ht="9.75" customHeight="1" x14ac:dyDescent="0.2">
      <c r="A442" s="241"/>
      <c r="B442" s="241"/>
      <c r="C442" s="249"/>
      <c r="D442" s="241"/>
      <c r="E442" s="27" t="s">
        <v>319</v>
      </c>
      <c r="F442" s="28" t="s">
        <v>359</v>
      </c>
      <c r="G442" s="107">
        <v>1</v>
      </c>
      <c r="H442" s="107">
        <v>1</v>
      </c>
      <c r="I442" s="107"/>
      <c r="J442" s="27" t="s">
        <v>319</v>
      </c>
      <c r="K442" s="28" t="s">
        <v>359</v>
      </c>
      <c r="L442" s="107">
        <v>1</v>
      </c>
      <c r="M442" s="107">
        <v>1</v>
      </c>
      <c r="N442" s="107"/>
      <c r="O442" s="241"/>
      <c r="P442" s="241"/>
      <c r="Q442" s="241"/>
      <c r="R442" s="241"/>
      <c r="S442" s="241"/>
      <c r="T442" s="241"/>
      <c r="U442" s="241"/>
      <c r="V442" s="241"/>
      <c r="W442" s="241"/>
      <c r="X442" s="241"/>
      <c r="Y442" s="241"/>
      <c r="Z442" s="241"/>
      <c r="AA442" s="241"/>
      <c r="AB442" s="241"/>
    </row>
    <row r="443" spans="1:28" ht="9.75" customHeight="1" x14ac:dyDescent="0.2">
      <c r="A443" s="241"/>
      <c r="B443" s="241"/>
      <c r="C443" s="249"/>
      <c r="D443" s="241"/>
      <c r="E443" s="27" t="s">
        <v>301</v>
      </c>
      <c r="F443" s="28" t="s">
        <v>359</v>
      </c>
      <c r="G443" s="107">
        <v>3</v>
      </c>
      <c r="H443" s="107">
        <v>3</v>
      </c>
      <c r="I443" s="107"/>
      <c r="J443" s="27" t="s">
        <v>301</v>
      </c>
      <c r="K443" s="28" t="s">
        <v>359</v>
      </c>
      <c r="L443" s="107">
        <v>3</v>
      </c>
      <c r="M443" s="107">
        <v>3</v>
      </c>
      <c r="N443" s="107"/>
      <c r="O443" s="241"/>
      <c r="P443" s="241"/>
      <c r="Q443" s="241"/>
      <c r="R443" s="241"/>
      <c r="S443" s="241"/>
      <c r="T443" s="241"/>
      <c r="U443" s="241"/>
      <c r="V443" s="241"/>
      <c r="W443" s="241"/>
      <c r="X443" s="241"/>
      <c r="Y443" s="241"/>
      <c r="Z443" s="241"/>
      <c r="AA443" s="241"/>
      <c r="AB443" s="241"/>
    </row>
    <row r="444" spans="1:28" ht="9.75" customHeight="1" x14ac:dyDescent="0.2">
      <c r="A444" s="241"/>
      <c r="B444" s="241"/>
      <c r="C444" s="249"/>
      <c r="D444" s="241"/>
      <c r="E444" s="27" t="s">
        <v>316</v>
      </c>
      <c r="F444" s="28" t="s">
        <v>359</v>
      </c>
      <c r="G444" s="107">
        <v>3</v>
      </c>
      <c r="H444" s="107">
        <v>3</v>
      </c>
      <c r="I444" s="107"/>
      <c r="J444" s="27" t="s">
        <v>316</v>
      </c>
      <c r="K444" s="28" t="s">
        <v>359</v>
      </c>
      <c r="L444" s="107">
        <v>3</v>
      </c>
      <c r="M444" s="107">
        <v>3</v>
      </c>
      <c r="N444" s="107"/>
      <c r="O444" s="241"/>
      <c r="P444" s="241"/>
      <c r="Q444" s="241"/>
      <c r="R444" s="241"/>
      <c r="S444" s="241"/>
      <c r="T444" s="241"/>
      <c r="U444" s="241"/>
      <c r="V444" s="241"/>
      <c r="W444" s="241"/>
      <c r="X444" s="241"/>
      <c r="Y444" s="241"/>
      <c r="Z444" s="241"/>
      <c r="AA444" s="241"/>
      <c r="AB444" s="241"/>
    </row>
    <row r="445" spans="1:28" ht="9.75" customHeight="1" x14ac:dyDescent="0.2">
      <c r="A445" s="241"/>
      <c r="B445" s="241"/>
      <c r="C445" s="249"/>
      <c r="D445" s="241"/>
      <c r="E445" s="27" t="s">
        <v>309</v>
      </c>
      <c r="F445" s="28" t="s">
        <v>359</v>
      </c>
      <c r="G445" s="107">
        <v>1</v>
      </c>
      <c r="H445" s="107">
        <v>1</v>
      </c>
      <c r="I445" s="107"/>
      <c r="J445" s="27" t="s">
        <v>309</v>
      </c>
      <c r="K445" s="28" t="s">
        <v>359</v>
      </c>
      <c r="L445" s="107">
        <v>1</v>
      </c>
      <c r="M445" s="107">
        <v>1</v>
      </c>
      <c r="N445" s="107"/>
      <c r="O445" s="241"/>
      <c r="P445" s="241"/>
      <c r="Q445" s="241"/>
      <c r="R445" s="241"/>
      <c r="S445" s="241"/>
      <c r="T445" s="241"/>
      <c r="U445" s="241"/>
      <c r="V445" s="241"/>
      <c r="W445" s="241"/>
      <c r="X445" s="241"/>
      <c r="Y445" s="241"/>
      <c r="Z445" s="241"/>
      <c r="AA445" s="241"/>
      <c r="AB445" s="241"/>
    </row>
    <row r="446" spans="1:28" ht="9.75" customHeight="1" x14ac:dyDescent="0.2">
      <c r="A446" s="241"/>
      <c r="B446" s="241"/>
      <c r="C446" s="249"/>
      <c r="D446" s="241"/>
      <c r="E446" s="27" t="s">
        <v>302</v>
      </c>
      <c r="F446" s="28" t="s">
        <v>359</v>
      </c>
      <c r="G446" s="107">
        <v>3</v>
      </c>
      <c r="H446" s="107">
        <v>2</v>
      </c>
      <c r="I446" s="107">
        <v>1</v>
      </c>
      <c r="J446" s="27" t="s">
        <v>302</v>
      </c>
      <c r="K446" s="28" t="s">
        <v>359</v>
      </c>
      <c r="L446" s="107">
        <v>3</v>
      </c>
      <c r="M446" s="107">
        <v>2</v>
      </c>
      <c r="N446" s="107">
        <v>1</v>
      </c>
      <c r="O446" s="241"/>
      <c r="P446" s="241"/>
      <c r="Q446" s="241"/>
      <c r="R446" s="241"/>
      <c r="S446" s="241"/>
      <c r="T446" s="241"/>
      <c r="U446" s="241"/>
      <c r="V446" s="241"/>
      <c r="W446" s="241"/>
      <c r="X446" s="241"/>
      <c r="Y446" s="241"/>
      <c r="Z446" s="241"/>
      <c r="AA446" s="241"/>
      <c r="AB446" s="241"/>
    </row>
    <row r="447" spans="1:28" ht="9.75" customHeight="1" x14ac:dyDescent="0.2">
      <c r="A447" s="241"/>
      <c r="B447" s="241"/>
      <c r="C447" s="249"/>
      <c r="D447" s="241"/>
      <c r="E447" s="27" t="s">
        <v>320</v>
      </c>
      <c r="F447" s="28" t="s">
        <v>359</v>
      </c>
      <c r="G447" s="107">
        <v>4</v>
      </c>
      <c r="H447" s="107">
        <v>3</v>
      </c>
      <c r="I447" s="107">
        <v>1</v>
      </c>
      <c r="J447" s="27" t="s">
        <v>320</v>
      </c>
      <c r="K447" s="28" t="s">
        <v>359</v>
      </c>
      <c r="L447" s="107">
        <v>4</v>
      </c>
      <c r="M447" s="107">
        <v>3</v>
      </c>
      <c r="N447" s="107">
        <v>1</v>
      </c>
      <c r="O447" s="241"/>
      <c r="P447" s="241"/>
      <c r="Q447" s="241"/>
      <c r="R447" s="241"/>
      <c r="S447" s="241"/>
      <c r="T447" s="241"/>
      <c r="U447" s="241"/>
      <c r="V447" s="241"/>
      <c r="W447" s="241"/>
      <c r="X447" s="241"/>
      <c r="Y447" s="241"/>
      <c r="Z447" s="241"/>
      <c r="AA447" s="241"/>
      <c r="AB447" s="241"/>
    </row>
    <row r="448" spans="1:28" x14ac:dyDescent="0.2">
      <c r="A448" s="241"/>
      <c r="B448" s="241"/>
      <c r="C448" s="249"/>
      <c r="D448" s="241"/>
      <c r="E448" s="27"/>
      <c r="F448" s="108" t="s">
        <v>81</v>
      </c>
      <c r="G448" s="109">
        <v>16</v>
      </c>
      <c r="H448" s="109">
        <v>14</v>
      </c>
      <c r="I448" s="109">
        <v>2</v>
      </c>
      <c r="J448" s="27"/>
      <c r="K448" s="108" t="s">
        <v>81</v>
      </c>
      <c r="L448" s="109">
        <v>16</v>
      </c>
      <c r="M448" s="109">
        <v>14</v>
      </c>
      <c r="N448" s="109">
        <v>2</v>
      </c>
      <c r="O448" s="241"/>
      <c r="P448" s="241"/>
      <c r="Q448" s="241"/>
      <c r="R448" s="241"/>
      <c r="S448" s="241"/>
      <c r="T448" s="241"/>
      <c r="U448" s="241"/>
      <c r="V448" s="241"/>
      <c r="W448" s="241"/>
      <c r="X448" s="241"/>
      <c r="Y448" s="241"/>
      <c r="Z448" s="241"/>
      <c r="AA448" s="241"/>
      <c r="AB448" s="241"/>
    </row>
    <row r="449" spans="1:28" x14ac:dyDescent="0.2">
      <c r="A449" s="242"/>
      <c r="B449" s="242"/>
      <c r="C449" s="250"/>
      <c r="D449" s="242"/>
      <c r="E449" s="27"/>
      <c r="F449" s="108" t="s">
        <v>290</v>
      </c>
      <c r="G449" s="109">
        <v>16</v>
      </c>
      <c r="H449" s="109">
        <v>14</v>
      </c>
      <c r="I449" s="109">
        <v>2</v>
      </c>
      <c r="J449" s="110"/>
      <c r="K449" s="110"/>
      <c r="L449" s="111"/>
      <c r="M449" s="111"/>
      <c r="N449" s="111"/>
      <c r="O449" s="242"/>
      <c r="P449" s="242"/>
      <c r="Q449" s="242"/>
      <c r="R449" s="242"/>
      <c r="S449" s="242"/>
      <c r="T449" s="242"/>
      <c r="U449" s="242"/>
      <c r="V449" s="242"/>
      <c r="W449" s="242"/>
      <c r="X449" s="242"/>
      <c r="Y449" s="242"/>
      <c r="Z449" s="242"/>
      <c r="AA449" s="242"/>
      <c r="AB449" s="242"/>
    </row>
    <row r="450" spans="1:28" ht="11.25" customHeight="1" x14ac:dyDescent="0.2">
      <c r="A450" s="240">
        <v>64</v>
      </c>
      <c r="B450" s="240"/>
      <c r="C450" s="248" t="s">
        <v>283</v>
      </c>
      <c r="D450" s="240" t="s">
        <v>359</v>
      </c>
      <c r="E450" s="27" t="s">
        <v>298</v>
      </c>
      <c r="F450" s="28" t="s">
        <v>359</v>
      </c>
      <c r="G450" s="107">
        <v>1</v>
      </c>
      <c r="H450" s="107">
        <v>1</v>
      </c>
      <c r="I450" s="107"/>
      <c r="J450" s="27" t="s">
        <v>298</v>
      </c>
      <c r="K450" s="28" t="s">
        <v>359</v>
      </c>
      <c r="L450" s="107">
        <v>1</v>
      </c>
      <c r="M450" s="107">
        <v>1</v>
      </c>
      <c r="N450" s="107"/>
      <c r="O450" s="240" t="s">
        <v>361</v>
      </c>
      <c r="P450" s="240">
        <v>22</v>
      </c>
      <c r="Q450" s="240" t="s">
        <v>257</v>
      </c>
      <c r="R450" s="240" t="s">
        <v>258</v>
      </c>
      <c r="S450" s="240" t="s">
        <v>663</v>
      </c>
      <c r="T450" s="240" t="s">
        <v>501</v>
      </c>
      <c r="U450" s="240" t="s">
        <v>735</v>
      </c>
      <c r="V450" s="240" t="s">
        <v>286</v>
      </c>
      <c r="W450" s="240"/>
      <c r="X450" s="240"/>
      <c r="Y450" s="240"/>
      <c r="Z450" s="240"/>
      <c r="AA450" s="240"/>
      <c r="AB450" s="240"/>
    </row>
    <row r="451" spans="1:28" ht="11.25" customHeight="1" x14ac:dyDescent="0.2">
      <c r="A451" s="241"/>
      <c r="B451" s="241"/>
      <c r="C451" s="249"/>
      <c r="D451" s="241"/>
      <c r="E451" s="27" t="s">
        <v>426</v>
      </c>
      <c r="F451" s="28" t="s">
        <v>359</v>
      </c>
      <c r="G451" s="107">
        <v>1</v>
      </c>
      <c r="H451" s="107">
        <v>1</v>
      </c>
      <c r="I451" s="107"/>
      <c r="J451" s="27" t="s">
        <v>426</v>
      </c>
      <c r="K451" s="28" t="s">
        <v>359</v>
      </c>
      <c r="L451" s="107">
        <v>1</v>
      </c>
      <c r="M451" s="107">
        <v>1</v>
      </c>
      <c r="N451" s="107"/>
      <c r="O451" s="241"/>
      <c r="P451" s="241"/>
      <c r="Q451" s="241"/>
      <c r="R451" s="241"/>
      <c r="S451" s="241"/>
      <c r="T451" s="241"/>
      <c r="U451" s="241"/>
      <c r="V451" s="241"/>
      <c r="W451" s="241"/>
      <c r="X451" s="241"/>
      <c r="Y451" s="241"/>
      <c r="Z451" s="241"/>
      <c r="AA451" s="241"/>
      <c r="AB451" s="241"/>
    </row>
    <row r="452" spans="1:28" ht="11.25" customHeight="1" x14ac:dyDescent="0.2">
      <c r="A452" s="241"/>
      <c r="B452" s="241"/>
      <c r="C452" s="249"/>
      <c r="D452" s="241"/>
      <c r="E452" s="27" t="s">
        <v>287</v>
      </c>
      <c r="F452" s="28" t="s">
        <v>359</v>
      </c>
      <c r="G452" s="107">
        <v>1</v>
      </c>
      <c r="H452" s="107">
        <v>1</v>
      </c>
      <c r="I452" s="107"/>
      <c r="J452" s="27" t="s">
        <v>287</v>
      </c>
      <c r="K452" s="28" t="s">
        <v>359</v>
      </c>
      <c r="L452" s="107">
        <v>1</v>
      </c>
      <c r="M452" s="107">
        <v>1</v>
      </c>
      <c r="N452" s="107"/>
      <c r="O452" s="241"/>
      <c r="P452" s="241"/>
      <c r="Q452" s="241"/>
      <c r="R452" s="241"/>
      <c r="S452" s="241"/>
      <c r="T452" s="241"/>
      <c r="U452" s="241"/>
      <c r="V452" s="241"/>
      <c r="W452" s="241"/>
      <c r="X452" s="241"/>
      <c r="Y452" s="241"/>
      <c r="Z452" s="241"/>
      <c r="AA452" s="241"/>
      <c r="AB452" s="241"/>
    </row>
    <row r="453" spans="1:28" ht="11.25" customHeight="1" x14ac:dyDescent="0.2">
      <c r="A453" s="241"/>
      <c r="B453" s="241"/>
      <c r="C453" s="249"/>
      <c r="D453" s="241"/>
      <c r="E453" s="27" t="s">
        <v>311</v>
      </c>
      <c r="F453" s="28" t="s">
        <v>359</v>
      </c>
      <c r="G453" s="107">
        <v>1</v>
      </c>
      <c r="H453" s="107">
        <v>1</v>
      </c>
      <c r="I453" s="107"/>
      <c r="J453" s="27" t="s">
        <v>311</v>
      </c>
      <c r="K453" s="28" t="s">
        <v>359</v>
      </c>
      <c r="L453" s="107">
        <v>1</v>
      </c>
      <c r="M453" s="107">
        <v>1</v>
      </c>
      <c r="N453" s="107"/>
      <c r="O453" s="241"/>
      <c r="P453" s="241"/>
      <c r="Q453" s="241"/>
      <c r="R453" s="241"/>
      <c r="S453" s="241"/>
      <c r="T453" s="241"/>
      <c r="U453" s="241"/>
      <c r="V453" s="241"/>
      <c r="W453" s="241"/>
      <c r="X453" s="241"/>
      <c r="Y453" s="241"/>
      <c r="Z453" s="241"/>
      <c r="AA453" s="241"/>
      <c r="AB453" s="241"/>
    </row>
    <row r="454" spans="1:28" ht="11.25" customHeight="1" x14ac:dyDescent="0.2">
      <c r="A454" s="241"/>
      <c r="B454" s="241"/>
      <c r="C454" s="249"/>
      <c r="D454" s="241"/>
      <c r="E454" s="27" t="s">
        <v>312</v>
      </c>
      <c r="F454" s="28" t="s">
        <v>359</v>
      </c>
      <c r="G454" s="107">
        <v>1</v>
      </c>
      <c r="H454" s="107">
        <v>1</v>
      </c>
      <c r="I454" s="107"/>
      <c r="J454" s="27" t="s">
        <v>312</v>
      </c>
      <c r="K454" s="28" t="s">
        <v>359</v>
      </c>
      <c r="L454" s="107">
        <v>1</v>
      </c>
      <c r="M454" s="107">
        <v>1</v>
      </c>
      <c r="N454" s="107"/>
      <c r="O454" s="241"/>
      <c r="P454" s="241"/>
      <c r="Q454" s="241"/>
      <c r="R454" s="241"/>
      <c r="S454" s="241"/>
      <c r="T454" s="241"/>
      <c r="U454" s="241"/>
      <c r="V454" s="241"/>
      <c r="W454" s="241"/>
      <c r="X454" s="241"/>
      <c r="Y454" s="241"/>
      <c r="Z454" s="241"/>
      <c r="AA454" s="241"/>
      <c r="AB454" s="241"/>
    </row>
    <row r="455" spans="1:28" ht="11.25" customHeight="1" x14ac:dyDescent="0.2">
      <c r="A455" s="241"/>
      <c r="B455" s="241"/>
      <c r="C455" s="249"/>
      <c r="D455" s="241"/>
      <c r="E455" s="27" t="s">
        <v>304</v>
      </c>
      <c r="F455" s="28" t="s">
        <v>359</v>
      </c>
      <c r="G455" s="107">
        <v>2</v>
      </c>
      <c r="H455" s="107">
        <v>2</v>
      </c>
      <c r="I455" s="107"/>
      <c r="J455" s="27" t="s">
        <v>304</v>
      </c>
      <c r="K455" s="28" t="s">
        <v>359</v>
      </c>
      <c r="L455" s="107">
        <v>2</v>
      </c>
      <c r="M455" s="107">
        <v>2</v>
      </c>
      <c r="N455" s="107"/>
      <c r="O455" s="241"/>
      <c r="P455" s="241"/>
      <c r="Q455" s="241"/>
      <c r="R455" s="241"/>
      <c r="S455" s="241"/>
      <c r="T455" s="241"/>
      <c r="U455" s="241"/>
      <c r="V455" s="241"/>
      <c r="W455" s="241"/>
      <c r="X455" s="241"/>
      <c r="Y455" s="241"/>
      <c r="Z455" s="241"/>
      <c r="AA455" s="241"/>
      <c r="AB455" s="241"/>
    </row>
    <row r="456" spans="1:28" ht="11.25" customHeight="1" x14ac:dyDescent="0.2">
      <c r="A456" s="241"/>
      <c r="B456" s="241"/>
      <c r="C456" s="249"/>
      <c r="D456" s="241"/>
      <c r="E456" s="27" t="s">
        <v>305</v>
      </c>
      <c r="F456" s="28" t="s">
        <v>359</v>
      </c>
      <c r="G456" s="107">
        <v>2</v>
      </c>
      <c r="H456" s="107">
        <v>2</v>
      </c>
      <c r="I456" s="107"/>
      <c r="J456" s="27" t="s">
        <v>305</v>
      </c>
      <c r="K456" s="28" t="s">
        <v>359</v>
      </c>
      <c r="L456" s="107">
        <v>2</v>
      </c>
      <c r="M456" s="107">
        <v>2</v>
      </c>
      <c r="N456" s="107"/>
      <c r="O456" s="241"/>
      <c r="P456" s="241"/>
      <c r="Q456" s="241"/>
      <c r="R456" s="241"/>
      <c r="S456" s="241"/>
      <c r="T456" s="241"/>
      <c r="U456" s="241"/>
      <c r="V456" s="241"/>
      <c r="W456" s="241"/>
      <c r="X456" s="241"/>
      <c r="Y456" s="241"/>
      <c r="Z456" s="241"/>
      <c r="AA456" s="241"/>
      <c r="AB456" s="241"/>
    </row>
    <row r="457" spans="1:28" ht="11.25" customHeight="1" x14ac:dyDescent="0.2">
      <c r="A457" s="241"/>
      <c r="B457" s="241"/>
      <c r="C457" s="249"/>
      <c r="D457" s="241"/>
      <c r="E457" s="27" t="s">
        <v>436</v>
      </c>
      <c r="F457" s="28" t="s">
        <v>359</v>
      </c>
      <c r="G457" s="107">
        <v>2</v>
      </c>
      <c r="H457" s="107">
        <v>2</v>
      </c>
      <c r="I457" s="107"/>
      <c r="J457" s="27" t="s">
        <v>436</v>
      </c>
      <c r="K457" s="28" t="s">
        <v>359</v>
      </c>
      <c r="L457" s="107">
        <v>2</v>
      </c>
      <c r="M457" s="107">
        <v>2</v>
      </c>
      <c r="N457" s="107"/>
      <c r="O457" s="241"/>
      <c r="P457" s="241"/>
      <c r="Q457" s="241"/>
      <c r="R457" s="241"/>
      <c r="S457" s="241"/>
      <c r="T457" s="241"/>
      <c r="U457" s="241"/>
      <c r="V457" s="241"/>
      <c r="W457" s="241"/>
      <c r="X457" s="241"/>
      <c r="Y457" s="241"/>
      <c r="Z457" s="241"/>
      <c r="AA457" s="241"/>
      <c r="AB457" s="241"/>
    </row>
    <row r="458" spans="1:28" ht="11.25" customHeight="1" x14ac:dyDescent="0.2">
      <c r="A458" s="241"/>
      <c r="B458" s="241"/>
      <c r="C458" s="249"/>
      <c r="D458" s="241"/>
      <c r="E458" s="27" t="s">
        <v>308</v>
      </c>
      <c r="F458" s="28" t="s">
        <v>359</v>
      </c>
      <c r="G458" s="107">
        <v>4</v>
      </c>
      <c r="H458" s="107">
        <v>3</v>
      </c>
      <c r="I458" s="107">
        <v>1</v>
      </c>
      <c r="J458" s="27" t="s">
        <v>308</v>
      </c>
      <c r="K458" s="28" t="s">
        <v>359</v>
      </c>
      <c r="L458" s="107">
        <v>4</v>
      </c>
      <c r="M458" s="107">
        <v>3</v>
      </c>
      <c r="N458" s="107">
        <v>1</v>
      </c>
      <c r="O458" s="241"/>
      <c r="P458" s="241"/>
      <c r="Q458" s="241"/>
      <c r="R458" s="241"/>
      <c r="S458" s="241"/>
      <c r="T458" s="241"/>
      <c r="U458" s="241"/>
      <c r="V458" s="241"/>
      <c r="W458" s="241"/>
      <c r="X458" s="241"/>
      <c r="Y458" s="241"/>
      <c r="Z458" s="241"/>
      <c r="AA458" s="241"/>
      <c r="AB458" s="241"/>
    </row>
    <row r="459" spans="1:28" ht="11.25" customHeight="1" x14ac:dyDescent="0.2">
      <c r="A459" s="241"/>
      <c r="B459" s="241"/>
      <c r="C459" s="249"/>
      <c r="D459" s="241"/>
      <c r="E459" s="27" t="s">
        <v>289</v>
      </c>
      <c r="F459" s="28" t="s">
        <v>359</v>
      </c>
      <c r="G459" s="107">
        <v>3</v>
      </c>
      <c r="H459" s="107">
        <v>2</v>
      </c>
      <c r="I459" s="107">
        <v>1</v>
      </c>
      <c r="J459" s="27" t="s">
        <v>289</v>
      </c>
      <c r="K459" s="28" t="s">
        <v>359</v>
      </c>
      <c r="L459" s="107">
        <v>3</v>
      </c>
      <c r="M459" s="107">
        <v>2</v>
      </c>
      <c r="N459" s="107">
        <v>1</v>
      </c>
      <c r="O459" s="241"/>
      <c r="P459" s="241"/>
      <c r="Q459" s="241"/>
      <c r="R459" s="241"/>
      <c r="S459" s="241"/>
      <c r="T459" s="241"/>
      <c r="U459" s="241"/>
      <c r="V459" s="241"/>
      <c r="W459" s="241"/>
      <c r="X459" s="241"/>
      <c r="Y459" s="241"/>
      <c r="Z459" s="241"/>
      <c r="AA459" s="241"/>
      <c r="AB459" s="241"/>
    </row>
    <row r="460" spans="1:28" x14ac:dyDescent="0.2">
      <c r="A460" s="241"/>
      <c r="B460" s="241"/>
      <c r="C460" s="249"/>
      <c r="D460" s="241"/>
      <c r="E460" s="27"/>
      <c r="F460" s="108" t="s">
        <v>81</v>
      </c>
      <c r="G460" s="109">
        <v>18</v>
      </c>
      <c r="H460" s="109">
        <v>16</v>
      </c>
      <c r="I460" s="109">
        <v>2</v>
      </c>
      <c r="J460" s="27"/>
      <c r="K460" s="108" t="s">
        <v>81</v>
      </c>
      <c r="L460" s="109">
        <v>18</v>
      </c>
      <c r="M460" s="109">
        <v>16</v>
      </c>
      <c r="N460" s="109">
        <v>2</v>
      </c>
      <c r="O460" s="241"/>
      <c r="P460" s="241"/>
      <c r="Q460" s="241"/>
      <c r="R460" s="241"/>
      <c r="S460" s="241"/>
      <c r="T460" s="241"/>
      <c r="U460" s="241"/>
      <c r="V460" s="241"/>
      <c r="W460" s="241"/>
      <c r="X460" s="241"/>
      <c r="Y460" s="241"/>
      <c r="Z460" s="241"/>
      <c r="AA460" s="241"/>
      <c r="AB460" s="241"/>
    </row>
    <row r="461" spans="1:28" x14ac:dyDescent="0.2">
      <c r="A461" s="242"/>
      <c r="B461" s="242"/>
      <c r="C461" s="250"/>
      <c r="D461" s="242"/>
      <c r="E461" s="27"/>
      <c r="F461" s="108" t="s">
        <v>290</v>
      </c>
      <c r="G461" s="109">
        <v>18</v>
      </c>
      <c r="H461" s="109">
        <v>16</v>
      </c>
      <c r="I461" s="109">
        <v>2</v>
      </c>
      <c r="J461" s="110"/>
      <c r="K461" s="110"/>
      <c r="L461" s="111"/>
      <c r="M461" s="111"/>
      <c r="N461" s="111"/>
      <c r="O461" s="242"/>
      <c r="P461" s="242"/>
      <c r="Q461" s="242"/>
      <c r="R461" s="242"/>
      <c r="S461" s="242"/>
      <c r="T461" s="242"/>
      <c r="U461" s="242"/>
      <c r="V461" s="242"/>
      <c r="W461" s="242"/>
      <c r="X461" s="242"/>
      <c r="Y461" s="242"/>
      <c r="Z461" s="242"/>
      <c r="AA461" s="242"/>
      <c r="AB461" s="242"/>
    </row>
    <row r="462" spans="1:28" s="116" customFormat="1" ht="18.75" customHeight="1" x14ac:dyDescent="0.2">
      <c r="A462" s="243">
        <v>65</v>
      </c>
      <c r="B462" s="243"/>
      <c r="C462" s="283" t="s">
        <v>283</v>
      </c>
      <c r="D462" s="243" t="s">
        <v>505</v>
      </c>
      <c r="E462" s="113" t="s">
        <v>303</v>
      </c>
      <c r="F462" s="106" t="s">
        <v>363</v>
      </c>
      <c r="G462" s="114">
        <v>1</v>
      </c>
      <c r="H462" s="114">
        <v>1</v>
      </c>
      <c r="I462" s="114"/>
      <c r="J462" s="113" t="s">
        <v>303</v>
      </c>
      <c r="K462" s="106" t="s">
        <v>363</v>
      </c>
      <c r="L462" s="114">
        <v>1</v>
      </c>
      <c r="M462" s="114">
        <v>1</v>
      </c>
      <c r="N462" s="114"/>
      <c r="O462" s="243"/>
      <c r="P462" s="243"/>
      <c r="Q462" s="243"/>
      <c r="R462" s="243"/>
      <c r="S462" s="243"/>
      <c r="T462" s="243"/>
      <c r="U462" s="243"/>
      <c r="V462" s="243"/>
      <c r="W462" s="243"/>
      <c r="X462" s="243"/>
      <c r="Y462" s="243"/>
      <c r="Z462" s="243"/>
      <c r="AA462" s="243"/>
      <c r="AB462" s="243" t="s">
        <v>502</v>
      </c>
    </row>
    <row r="463" spans="1:28" s="116" customFormat="1" ht="18.75" customHeight="1" x14ac:dyDescent="0.2">
      <c r="A463" s="254"/>
      <c r="B463" s="254"/>
      <c r="C463" s="254"/>
      <c r="D463" s="244"/>
      <c r="E463" s="113" t="s">
        <v>299</v>
      </c>
      <c r="F463" s="106" t="s">
        <v>363</v>
      </c>
      <c r="G463" s="114">
        <v>1</v>
      </c>
      <c r="H463" s="114">
        <v>1</v>
      </c>
      <c r="I463" s="114"/>
      <c r="J463" s="113" t="s">
        <v>299</v>
      </c>
      <c r="K463" s="106" t="s">
        <v>363</v>
      </c>
      <c r="L463" s="114">
        <v>1</v>
      </c>
      <c r="M463" s="114">
        <v>1</v>
      </c>
      <c r="N463" s="114"/>
      <c r="O463" s="244"/>
      <c r="P463" s="244"/>
      <c r="Q463" s="244"/>
      <c r="R463" s="244"/>
      <c r="S463" s="244"/>
      <c r="T463" s="244"/>
      <c r="U463" s="244"/>
      <c r="V463" s="244"/>
      <c r="W463" s="244"/>
      <c r="X463" s="244"/>
      <c r="Y463" s="244"/>
      <c r="Z463" s="244"/>
      <c r="AA463" s="244"/>
      <c r="AB463" s="244"/>
    </row>
    <row r="464" spans="1:28" s="116" customFormat="1" ht="18.75" customHeight="1" x14ac:dyDescent="0.2">
      <c r="A464" s="254"/>
      <c r="B464" s="254"/>
      <c r="C464" s="254"/>
      <c r="D464" s="244"/>
      <c r="E464" s="113" t="s">
        <v>296</v>
      </c>
      <c r="F464" s="106" t="s">
        <v>363</v>
      </c>
      <c r="G464" s="114">
        <v>1</v>
      </c>
      <c r="H464" s="114">
        <v>1</v>
      </c>
      <c r="I464" s="114"/>
      <c r="J464" s="113" t="s">
        <v>296</v>
      </c>
      <c r="K464" s="106" t="s">
        <v>363</v>
      </c>
      <c r="L464" s="114">
        <v>1</v>
      </c>
      <c r="M464" s="114">
        <v>1</v>
      </c>
      <c r="N464" s="157"/>
      <c r="O464" s="240" t="s">
        <v>469</v>
      </c>
      <c r="P464" s="282">
        <v>10</v>
      </c>
      <c r="Q464" s="284" t="s">
        <v>438</v>
      </c>
      <c r="R464" s="243"/>
      <c r="S464" s="243"/>
      <c r="T464" s="243"/>
      <c r="U464" s="243"/>
      <c r="V464" s="243"/>
      <c r="W464" s="243"/>
      <c r="X464" s="243" t="s">
        <v>265</v>
      </c>
      <c r="Y464" s="243" t="s">
        <v>434</v>
      </c>
      <c r="Z464" s="243"/>
      <c r="AA464" s="243"/>
      <c r="AB464" s="243"/>
    </row>
    <row r="465" spans="1:28" s="116" customFormat="1" ht="18.75" customHeight="1" x14ac:dyDescent="0.2">
      <c r="A465" s="254"/>
      <c r="B465" s="254"/>
      <c r="C465" s="254"/>
      <c r="D465" s="244"/>
      <c r="E465" s="113" t="s">
        <v>300</v>
      </c>
      <c r="F465" s="106" t="s">
        <v>363</v>
      </c>
      <c r="G465" s="114">
        <v>1</v>
      </c>
      <c r="H465" s="114">
        <v>1</v>
      </c>
      <c r="I465" s="114"/>
      <c r="J465" s="113" t="s">
        <v>300</v>
      </c>
      <c r="K465" s="106" t="s">
        <v>363</v>
      </c>
      <c r="L465" s="114">
        <v>1</v>
      </c>
      <c r="M465" s="114">
        <v>1</v>
      </c>
      <c r="N465" s="157"/>
      <c r="O465" s="241"/>
      <c r="P465" s="251"/>
      <c r="Q465" s="285"/>
      <c r="R465" s="244"/>
      <c r="S465" s="244"/>
      <c r="T465" s="244"/>
      <c r="U465" s="244"/>
      <c r="V465" s="244"/>
      <c r="W465" s="244"/>
      <c r="X465" s="244"/>
      <c r="Y465" s="244"/>
      <c r="Z465" s="244"/>
      <c r="AA465" s="244"/>
      <c r="AB465" s="244"/>
    </row>
    <row r="466" spans="1:28" s="116" customFormat="1" ht="28.8" x14ac:dyDescent="0.2">
      <c r="A466" s="254"/>
      <c r="B466" s="254"/>
      <c r="C466" s="254"/>
      <c r="D466" s="244"/>
      <c r="E466" s="113" t="s">
        <v>287</v>
      </c>
      <c r="F466" s="106" t="s">
        <v>503</v>
      </c>
      <c r="G466" s="114">
        <v>1</v>
      </c>
      <c r="H466" s="114">
        <v>1</v>
      </c>
      <c r="I466" s="114"/>
      <c r="J466" s="113" t="s">
        <v>287</v>
      </c>
      <c r="K466" s="106" t="s">
        <v>503</v>
      </c>
      <c r="L466" s="114">
        <v>1</v>
      </c>
      <c r="M466" s="114">
        <v>1</v>
      </c>
      <c r="N466" s="157"/>
      <c r="O466" s="241"/>
      <c r="P466" s="251"/>
      <c r="Q466" s="285"/>
      <c r="R466" s="244"/>
      <c r="S466" s="244"/>
      <c r="T466" s="244"/>
      <c r="U466" s="244"/>
      <c r="V466" s="244"/>
      <c r="W466" s="244"/>
      <c r="X466" s="244"/>
      <c r="Y466" s="244"/>
      <c r="Z466" s="244"/>
      <c r="AA466" s="244"/>
      <c r="AB466" s="244"/>
    </row>
    <row r="467" spans="1:28" s="116" customFormat="1" ht="28.8" x14ac:dyDescent="0.2">
      <c r="A467" s="254"/>
      <c r="B467" s="254"/>
      <c r="C467" s="254"/>
      <c r="D467" s="244"/>
      <c r="E467" s="113" t="s">
        <v>288</v>
      </c>
      <c r="F467" s="106" t="s">
        <v>503</v>
      </c>
      <c r="G467" s="114">
        <v>1</v>
      </c>
      <c r="H467" s="114">
        <v>1</v>
      </c>
      <c r="I467" s="114"/>
      <c r="J467" s="113" t="s">
        <v>288</v>
      </c>
      <c r="K467" s="106" t="s">
        <v>503</v>
      </c>
      <c r="L467" s="114">
        <v>1</v>
      </c>
      <c r="M467" s="114">
        <v>1</v>
      </c>
      <c r="N467" s="157"/>
      <c r="O467" s="241"/>
      <c r="P467" s="251"/>
      <c r="Q467" s="285"/>
      <c r="R467" s="244"/>
      <c r="S467" s="244"/>
      <c r="T467" s="244"/>
      <c r="U467" s="244"/>
      <c r="V467" s="244"/>
      <c r="W467" s="244"/>
      <c r="X467" s="244"/>
      <c r="Y467" s="244"/>
      <c r="Z467" s="244"/>
      <c r="AA467" s="244"/>
      <c r="AB467" s="244"/>
    </row>
    <row r="468" spans="1:28" s="116" customFormat="1" ht="28.8" x14ac:dyDescent="0.2">
      <c r="A468" s="254"/>
      <c r="B468" s="254"/>
      <c r="C468" s="254"/>
      <c r="D468" s="244"/>
      <c r="E468" s="113" t="s">
        <v>307</v>
      </c>
      <c r="F468" s="106" t="s">
        <v>503</v>
      </c>
      <c r="G468" s="114">
        <v>1</v>
      </c>
      <c r="H468" s="114">
        <v>1</v>
      </c>
      <c r="I468" s="114"/>
      <c r="J468" s="113" t="s">
        <v>307</v>
      </c>
      <c r="K468" s="106" t="s">
        <v>503</v>
      </c>
      <c r="L468" s="114">
        <v>1</v>
      </c>
      <c r="M468" s="114">
        <v>1</v>
      </c>
      <c r="N468" s="157"/>
      <c r="O468" s="241" t="s">
        <v>429</v>
      </c>
      <c r="P468" s="251">
        <v>6</v>
      </c>
      <c r="Q468" s="285"/>
      <c r="R468" s="244"/>
      <c r="S468" s="244"/>
      <c r="T468" s="244"/>
      <c r="U468" s="244"/>
      <c r="V468" s="244"/>
      <c r="W468" s="244"/>
      <c r="X468" s="244"/>
      <c r="Y468" s="244"/>
      <c r="Z468" s="244"/>
      <c r="AA468" s="244"/>
      <c r="AB468" s="244"/>
    </row>
    <row r="469" spans="1:28" s="116" customFormat="1" ht="19.2" x14ac:dyDescent="0.2">
      <c r="A469" s="254"/>
      <c r="B469" s="254"/>
      <c r="C469" s="254"/>
      <c r="D469" s="244"/>
      <c r="E469" s="113" t="s">
        <v>294</v>
      </c>
      <c r="F469" s="106" t="s">
        <v>364</v>
      </c>
      <c r="G469" s="114">
        <v>1</v>
      </c>
      <c r="H469" s="114">
        <v>1</v>
      </c>
      <c r="I469" s="114"/>
      <c r="J469" s="113" t="s">
        <v>294</v>
      </c>
      <c r="K469" s="106" t="s">
        <v>364</v>
      </c>
      <c r="L469" s="114">
        <v>1</v>
      </c>
      <c r="M469" s="114">
        <v>1</v>
      </c>
      <c r="N469" s="157"/>
      <c r="O469" s="241"/>
      <c r="P469" s="251"/>
      <c r="Q469" s="285"/>
      <c r="R469" s="244"/>
      <c r="S469" s="244"/>
      <c r="T469" s="244"/>
      <c r="U469" s="244"/>
      <c r="V469" s="244"/>
      <c r="W469" s="244"/>
      <c r="X469" s="244"/>
      <c r="Y469" s="244"/>
      <c r="Z469" s="244"/>
      <c r="AA469" s="244"/>
      <c r="AB469" s="244"/>
    </row>
    <row r="470" spans="1:28" s="116" customFormat="1" ht="19.2" x14ac:dyDescent="0.2">
      <c r="A470" s="254"/>
      <c r="B470" s="254"/>
      <c r="C470" s="254"/>
      <c r="D470" s="244"/>
      <c r="E470" s="113" t="s">
        <v>295</v>
      </c>
      <c r="F470" s="106" t="s">
        <v>364</v>
      </c>
      <c r="G470" s="114">
        <v>1</v>
      </c>
      <c r="H470" s="114">
        <v>1</v>
      </c>
      <c r="I470" s="114"/>
      <c r="J470" s="113" t="s">
        <v>295</v>
      </c>
      <c r="K470" s="106" t="s">
        <v>364</v>
      </c>
      <c r="L470" s="114">
        <v>1</v>
      </c>
      <c r="M470" s="114">
        <v>1</v>
      </c>
      <c r="N470" s="157"/>
      <c r="O470" s="241"/>
      <c r="P470" s="251"/>
      <c r="Q470" s="285"/>
      <c r="R470" s="244"/>
      <c r="S470" s="244"/>
      <c r="T470" s="244"/>
      <c r="U470" s="244"/>
      <c r="V470" s="244"/>
      <c r="W470" s="244"/>
      <c r="X470" s="244"/>
      <c r="Y470" s="244"/>
      <c r="Z470" s="244"/>
      <c r="AA470" s="244"/>
      <c r="AB470" s="244"/>
    </row>
    <row r="471" spans="1:28" s="116" customFormat="1" ht="19.2" x14ac:dyDescent="0.2">
      <c r="A471" s="254"/>
      <c r="B471" s="254"/>
      <c r="C471" s="254"/>
      <c r="D471" s="244"/>
      <c r="E471" s="113" t="s">
        <v>298</v>
      </c>
      <c r="F471" s="106" t="s">
        <v>364</v>
      </c>
      <c r="G471" s="114">
        <v>1</v>
      </c>
      <c r="H471" s="114">
        <v>1</v>
      </c>
      <c r="I471" s="114"/>
      <c r="J471" s="113" t="s">
        <v>298</v>
      </c>
      <c r="K471" s="106" t="s">
        <v>364</v>
      </c>
      <c r="L471" s="114">
        <v>1</v>
      </c>
      <c r="M471" s="114">
        <v>1</v>
      </c>
      <c r="N471" s="157"/>
      <c r="O471" s="241"/>
      <c r="P471" s="251"/>
      <c r="Q471" s="285"/>
      <c r="R471" s="244"/>
      <c r="S471" s="244"/>
      <c r="T471" s="244"/>
      <c r="U471" s="244"/>
      <c r="V471" s="244"/>
      <c r="W471" s="244"/>
      <c r="X471" s="244"/>
      <c r="Y471" s="244"/>
      <c r="Z471" s="244"/>
      <c r="AA471" s="244"/>
      <c r="AB471" s="244"/>
    </row>
    <row r="472" spans="1:28" s="116" customFormat="1" ht="19.2" x14ac:dyDescent="0.2">
      <c r="A472" s="254"/>
      <c r="B472" s="254"/>
      <c r="C472" s="254"/>
      <c r="D472" s="244"/>
      <c r="E472" s="113" t="s">
        <v>426</v>
      </c>
      <c r="F472" s="106" t="s">
        <v>364</v>
      </c>
      <c r="G472" s="114">
        <v>1</v>
      </c>
      <c r="H472" s="114">
        <v>1</v>
      </c>
      <c r="I472" s="114"/>
      <c r="J472" s="113" t="s">
        <v>426</v>
      </c>
      <c r="K472" s="106" t="s">
        <v>364</v>
      </c>
      <c r="L472" s="114">
        <v>1</v>
      </c>
      <c r="M472" s="114">
        <v>1</v>
      </c>
      <c r="N472" s="157"/>
      <c r="O472" s="241" t="s">
        <v>350</v>
      </c>
      <c r="P472" s="251">
        <v>2</v>
      </c>
      <c r="Q472" s="285"/>
      <c r="R472" s="244"/>
      <c r="S472" s="244"/>
      <c r="T472" s="244"/>
      <c r="U472" s="244"/>
      <c r="V472" s="244"/>
      <c r="W472" s="244"/>
      <c r="X472" s="244"/>
      <c r="Y472" s="244"/>
      <c r="Z472" s="244"/>
      <c r="AA472" s="244"/>
      <c r="AB472" s="244"/>
    </row>
    <row r="473" spans="1:28" s="116" customFormat="1" ht="28.8" x14ac:dyDescent="0.2">
      <c r="A473" s="254"/>
      <c r="B473" s="254"/>
      <c r="C473" s="254"/>
      <c r="D473" s="244"/>
      <c r="E473" s="113" t="s">
        <v>285</v>
      </c>
      <c r="F473" s="106" t="s">
        <v>504</v>
      </c>
      <c r="G473" s="114">
        <v>1</v>
      </c>
      <c r="H473" s="114">
        <v>1</v>
      </c>
      <c r="I473" s="114"/>
      <c r="J473" s="113" t="s">
        <v>285</v>
      </c>
      <c r="K473" s="106" t="s">
        <v>504</v>
      </c>
      <c r="L473" s="114">
        <v>1</v>
      </c>
      <c r="M473" s="114">
        <v>1</v>
      </c>
      <c r="N473" s="157"/>
      <c r="O473" s="241"/>
      <c r="P473" s="251"/>
      <c r="Q473" s="285"/>
      <c r="R473" s="244"/>
      <c r="S473" s="244"/>
      <c r="T473" s="244"/>
      <c r="U473" s="244"/>
      <c r="V473" s="244"/>
      <c r="W473" s="244"/>
      <c r="X473" s="244"/>
      <c r="Y473" s="244"/>
      <c r="Z473" s="244"/>
      <c r="AA473" s="244"/>
      <c r="AB473" s="244"/>
    </row>
    <row r="474" spans="1:28" s="116" customFormat="1" ht="28.8" x14ac:dyDescent="0.2">
      <c r="A474" s="254"/>
      <c r="B474" s="254"/>
      <c r="C474" s="254"/>
      <c r="D474" s="244"/>
      <c r="E474" s="113" t="s">
        <v>310</v>
      </c>
      <c r="F474" s="106" t="s">
        <v>504</v>
      </c>
      <c r="G474" s="114">
        <v>1</v>
      </c>
      <c r="H474" s="114">
        <v>1</v>
      </c>
      <c r="I474" s="114"/>
      <c r="J474" s="113" t="s">
        <v>310</v>
      </c>
      <c r="K474" s="106" t="s">
        <v>504</v>
      </c>
      <c r="L474" s="114">
        <v>1</v>
      </c>
      <c r="M474" s="114">
        <v>1</v>
      </c>
      <c r="N474" s="157"/>
      <c r="O474" s="241"/>
      <c r="P474" s="251"/>
      <c r="Q474" s="285"/>
      <c r="R474" s="244"/>
      <c r="S474" s="244"/>
      <c r="T474" s="244"/>
      <c r="U474" s="244"/>
      <c r="V474" s="244"/>
      <c r="W474" s="244"/>
      <c r="X474" s="244"/>
      <c r="Y474" s="244"/>
      <c r="Z474" s="244"/>
      <c r="AA474" s="244"/>
      <c r="AB474" s="244"/>
    </row>
    <row r="475" spans="1:28" s="116" customFormat="1" ht="28.8" x14ac:dyDescent="0.2">
      <c r="A475" s="254"/>
      <c r="B475" s="254"/>
      <c r="C475" s="254"/>
      <c r="D475" s="244"/>
      <c r="E475" s="113" t="s">
        <v>292</v>
      </c>
      <c r="F475" s="106" t="s">
        <v>504</v>
      </c>
      <c r="G475" s="114">
        <v>1</v>
      </c>
      <c r="H475" s="114">
        <v>1</v>
      </c>
      <c r="I475" s="114"/>
      <c r="J475" s="113" t="s">
        <v>292</v>
      </c>
      <c r="K475" s="106" t="s">
        <v>504</v>
      </c>
      <c r="L475" s="114">
        <v>1</v>
      </c>
      <c r="M475" s="114">
        <v>1</v>
      </c>
      <c r="N475" s="157"/>
      <c r="O475" s="241"/>
      <c r="P475" s="251"/>
      <c r="Q475" s="285"/>
      <c r="R475" s="244"/>
      <c r="S475" s="244"/>
      <c r="T475" s="244"/>
      <c r="U475" s="244"/>
      <c r="V475" s="244"/>
      <c r="W475" s="244"/>
      <c r="X475" s="244"/>
      <c r="Y475" s="244"/>
      <c r="Z475" s="244"/>
      <c r="AA475" s="244"/>
      <c r="AB475" s="244"/>
    </row>
    <row r="476" spans="1:28" s="116" customFormat="1" ht="28.8" x14ac:dyDescent="0.2">
      <c r="A476" s="254"/>
      <c r="B476" s="254"/>
      <c r="C476" s="254"/>
      <c r="D476" s="244"/>
      <c r="E476" s="113" t="s">
        <v>297</v>
      </c>
      <c r="F476" s="106" t="s">
        <v>504</v>
      </c>
      <c r="G476" s="114">
        <v>1</v>
      </c>
      <c r="H476" s="114">
        <v>1</v>
      </c>
      <c r="I476" s="114"/>
      <c r="J476" s="113" t="s">
        <v>297</v>
      </c>
      <c r="K476" s="106" t="s">
        <v>504</v>
      </c>
      <c r="L476" s="114">
        <v>1</v>
      </c>
      <c r="M476" s="114">
        <v>1</v>
      </c>
      <c r="N476" s="157"/>
      <c r="O476" s="241" t="s">
        <v>431</v>
      </c>
      <c r="P476" s="251">
        <v>4</v>
      </c>
      <c r="Q476" s="285"/>
      <c r="R476" s="244"/>
      <c r="S476" s="244"/>
      <c r="T476" s="244"/>
      <c r="U476" s="244"/>
      <c r="V476" s="244"/>
      <c r="W476" s="244"/>
      <c r="X476" s="244"/>
      <c r="Y476" s="244"/>
      <c r="Z476" s="244"/>
      <c r="AA476" s="244"/>
      <c r="AB476" s="244"/>
    </row>
    <row r="477" spans="1:28" s="116" customFormat="1" ht="28.8" x14ac:dyDescent="0.2">
      <c r="A477" s="254"/>
      <c r="B477" s="254"/>
      <c r="C477" s="254"/>
      <c r="D477" s="244"/>
      <c r="E477" s="113" t="s">
        <v>422</v>
      </c>
      <c r="F477" s="106" t="s">
        <v>504</v>
      </c>
      <c r="G477" s="114">
        <v>1</v>
      </c>
      <c r="H477" s="114">
        <v>1</v>
      </c>
      <c r="I477" s="114"/>
      <c r="J477" s="113" t="s">
        <v>422</v>
      </c>
      <c r="K477" s="106" t="s">
        <v>504</v>
      </c>
      <c r="L477" s="114">
        <v>1</v>
      </c>
      <c r="M477" s="114">
        <v>1</v>
      </c>
      <c r="N477" s="157"/>
      <c r="O477" s="241"/>
      <c r="P477" s="251"/>
      <c r="Q477" s="285"/>
      <c r="R477" s="244"/>
      <c r="S477" s="244"/>
      <c r="T477" s="244"/>
      <c r="U477" s="244"/>
      <c r="V477" s="244"/>
      <c r="W477" s="244"/>
      <c r="X477" s="244"/>
      <c r="Y477" s="244"/>
      <c r="Z477" s="244"/>
      <c r="AA477" s="244"/>
      <c r="AB477" s="244"/>
    </row>
    <row r="478" spans="1:28" s="116" customFormat="1" x14ac:dyDescent="0.2">
      <c r="A478" s="254"/>
      <c r="B478" s="254"/>
      <c r="C478" s="254"/>
      <c r="D478" s="244"/>
      <c r="E478" s="113" t="s">
        <v>315</v>
      </c>
      <c r="F478" s="106" t="s">
        <v>368</v>
      </c>
      <c r="G478" s="114">
        <v>1</v>
      </c>
      <c r="H478" s="114">
        <v>1</v>
      </c>
      <c r="I478" s="114"/>
      <c r="J478" s="113" t="s">
        <v>315</v>
      </c>
      <c r="K478" s="106" t="s">
        <v>368</v>
      </c>
      <c r="L478" s="114">
        <v>1</v>
      </c>
      <c r="M478" s="114">
        <v>1</v>
      </c>
      <c r="N478" s="157"/>
      <c r="O478" s="241"/>
      <c r="P478" s="251"/>
      <c r="Q478" s="285"/>
      <c r="R478" s="244"/>
      <c r="S478" s="244"/>
      <c r="T478" s="244"/>
      <c r="U478" s="244"/>
      <c r="V478" s="244"/>
      <c r="W478" s="244"/>
      <c r="X478" s="244"/>
      <c r="Y478" s="244"/>
      <c r="Z478" s="244"/>
      <c r="AA478" s="244"/>
      <c r="AB478" s="244"/>
    </row>
    <row r="479" spans="1:28" s="116" customFormat="1" x14ac:dyDescent="0.2">
      <c r="A479" s="254"/>
      <c r="B479" s="254"/>
      <c r="C479" s="254"/>
      <c r="D479" s="244"/>
      <c r="E479" s="113" t="s">
        <v>319</v>
      </c>
      <c r="F479" s="106" t="s">
        <v>368</v>
      </c>
      <c r="G479" s="114">
        <v>1</v>
      </c>
      <c r="H479" s="114">
        <v>1</v>
      </c>
      <c r="I479" s="114"/>
      <c r="J479" s="113" t="s">
        <v>319</v>
      </c>
      <c r="K479" s="106" t="s">
        <v>368</v>
      </c>
      <c r="L479" s="114">
        <v>1</v>
      </c>
      <c r="M479" s="114">
        <v>1</v>
      </c>
      <c r="N479" s="157"/>
      <c r="O479" s="242"/>
      <c r="P479" s="281"/>
      <c r="Q479" s="285"/>
      <c r="R479" s="244"/>
      <c r="S479" s="244"/>
      <c r="T479" s="244"/>
      <c r="U479" s="244"/>
      <c r="V479" s="244"/>
      <c r="W479" s="244"/>
      <c r="X479" s="244"/>
      <c r="Y479" s="244"/>
      <c r="Z479" s="244"/>
      <c r="AA479" s="244"/>
      <c r="AB479" s="244"/>
    </row>
    <row r="480" spans="1:28" s="116" customFormat="1" x14ac:dyDescent="0.2">
      <c r="A480" s="254"/>
      <c r="B480" s="254"/>
      <c r="C480" s="254"/>
      <c r="D480" s="244"/>
      <c r="E480" s="113"/>
      <c r="F480" s="117" t="s">
        <v>81</v>
      </c>
      <c r="G480" s="118">
        <v>18</v>
      </c>
      <c r="H480" s="118">
        <v>18</v>
      </c>
      <c r="I480" s="118"/>
      <c r="J480" s="113"/>
      <c r="K480" s="117" t="s">
        <v>81</v>
      </c>
      <c r="L480" s="118">
        <v>18</v>
      </c>
      <c r="M480" s="118">
        <v>18</v>
      </c>
      <c r="N480" s="118"/>
      <c r="O480" s="5" t="s">
        <v>81</v>
      </c>
      <c r="P480" s="105">
        <v>22</v>
      </c>
      <c r="Q480" s="244"/>
      <c r="R480" s="244"/>
      <c r="S480" s="244"/>
      <c r="T480" s="244"/>
      <c r="U480" s="244"/>
      <c r="V480" s="244"/>
      <c r="W480" s="244"/>
      <c r="X480" s="244"/>
      <c r="Y480" s="244"/>
      <c r="Z480" s="244"/>
      <c r="AA480" s="244"/>
      <c r="AB480" s="244"/>
    </row>
    <row r="481" spans="1:28" s="116" customFormat="1" x14ac:dyDescent="0.2">
      <c r="A481" s="255"/>
      <c r="B481" s="255"/>
      <c r="C481" s="255"/>
      <c r="D481" s="245"/>
      <c r="E481" s="113"/>
      <c r="F481" s="117" t="s">
        <v>290</v>
      </c>
      <c r="G481" s="118">
        <v>18</v>
      </c>
      <c r="H481" s="118">
        <v>18</v>
      </c>
      <c r="I481" s="118"/>
      <c r="J481" s="110"/>
      <c r="K481" s="110"/>
      <c r="L481" s="111"/>
      <c r="M481" s="111"/>
      <c r="N481" s="111"/>
      <c r="O481" s="142"/>
      <c r="P481" s="119"/>
      <c r="Q481" s="245"/>
      <c r="R481" s="245"/>
      <c r="S481" s="245"/>
      <c r="T481" s="245"/>
      <c r="U481" s="245"/>
      <c r="V481" s="245"/>
      <c r="W481" s="245"/>
      <c r="X481" s="245"/>
      <c r="Y481" s="245"/>
      <c r="Z481" s="245"/>
      <c r="AA481" s="245"/>
      <c r="AB481" s="245"/>
    </row>
    <row r="482" spans="1:28" ht="22.5" customHeight="1" x14ac:dyDescent="0.2">
      <c r="A482" s="240">
        <v>66</v>
      </c>
      <c r="B482" s="240"/>
      <c r="C482" s="248" t="s">
        <v>283</v>
      </c>
      <c r="D482" s="240" t="s">
        <v>365</v>
      </c>
      <c r="E482" s="27" t="s">
        <v>311</v>
      </c>
      <c r="F482" s="28" t="s">
        <v>366</v>
      </c>
      <c r="G482" s="107">
        <v>1</v>
      </c>
      <c r="H482" s="107">
        <v>1</v>
      </c>
      <c r="I482" s="107"/>
      <c r="J482" s="27" t="s">
        <v>311</v>
      </c>
      <c r="K482" s="28" t="s">
        <v>366</v>
      </c>
      <c r="L482" s="107">
        <v>1</v>
      </c>
      <c r="M482" s="107">
        <v>1</v>
      </c>
      <c r="N482" s="107"/>
      <c r="O482" s="240" t="s">
        <v>256</v>
      </c>
      <c r="P482" s="240">
        <v>22</v>
      </c>
      <c r="Q482" s="240" t="s">
        <v>257</v>
      </c>
      <c r="R482" s="240" t="s">
        <v>258</v>
      </c>
      <c r="S482" s="240" t="s">
        <v>664</v>
      </c>
      <c r="T482" s="240" t="s">
        <v>506</v>
      </c>
      <c r="U482" s="240" t="s">
        <v>736</v>
      </c>
      <c r="V482" s="240" t="s">
        <v>286</v>
      </c>
      <c r="W482" s="240"/>
      <c r="X482" s="240"/>
      <c r="Y482" s="240"/>
      <c r="Z482" s="240"/>
      <c r="AA482" s="240"/>
      <c r="AB482" s="240"/>
    </row>
    <row r="483" spans="1:28" ht="22.5" customHeight="1" x14ac:dyDescent="0.2">
      <c r="A483" s="241"/>
      <c r="B483" s="241"/>
      <c r="C483" s="249"/>
      <c r="D483" s="241"/>
      <c r="E483" s="27" t="s">
        <v>312</v>
      </c>
      <c r="F483" s="28" t="s">
        <v>366</v>
      </c>
      <c r="G483" s="107">
        <v>1</v>
      </c>
      <c r="H483" s="107">
        <v>1</v>
      </c>
      <c r="I483" s="107"/>
      <c r="J483" s="27" t="s">
        <v>312</v>
      </c>
      <c r="K483" s="28" t="s">
        <v>366</v>
      </c>
      <c r="L483" s="107">
        <v>1</v>
      </c>
      <c r="M483" s="107">
        <v>1</v>
      </c>
      <c r="N483" s="107"/>
      <c r="O483" s="241"/>
      <c r="P483" s="241"/>
      <c r="Q483" s="241"/>
      <c r="R483" s="241"/>
      <c r="S483" s="241"/>
      <c r="T483" s="241"/>
      <c r="U483" s="241"/>
      <c r="V483" s="241"/>
      <c r="W483" s="241"/>
      <c r="X483" s="241"/>
      <c r="Y483" s="241"/>
      <c r="Z483" s="241"/>
      <c r="AA483" s="241"/>
      <c r="AB483" s="241"/>
    </row>
    <row r="484" spans="1:28" ht="22.5" customHeight="1" x14ac:dyDescent="0.2">
      <c r="A484" s="241"/>
      <c r="B484" s="241"/>
      <c r="C484" s="249"/>
      <c r="D484" s="241"/>
      <c r="E484" s="27" t="s">
        <v>304</v>
      </c>
      <c r="F484" s="28" t="s">
        <v>366</v>
      </c>
      <c r="G484" s="107">
        <v>2</v>
      </c>
      <c r="H484" s="107">
        <v>2</v>
      </c>
      <c r="I484" s="107"/>
      <c r="J484" s="27" t="s">
        <v>304</v>
      </c>
      <c r="K484" s="28" t="s">
        <v>366</v>
      </c>
      <c r="L484" s="107">
        <v>2</v>
      </c>
      <c r="M484" s="107">
        <v>2</v>
      </c>
      <c r="N484" s="107"/>
      <c r="O484" s="241"/>
      <c r="P484" s="241"/>
      <c r="Q484" s="241"/>
      <c r="R484" s="241"/>
      <c r="S484" s="241"/>
      <c r="T484" s="241"/>
      <c r="U484" s="241"/>
      <c r="V484" s="241"/>
      <c r="W484" s="241"/>
      <c r="X484" s="241"/>
      <c r="Y484" s="241"/>
      <c r="Z484" s="241"/>
      <c r="AA484" s="241"/>
      <c r="AB484" s="241"/>
    </row>
    <row r="485" spans="1:28" ht="22.5" customHeight="1" x14ac:dyDescent="0.2">
      <c r="A485" s="241"/>
      <c r="B485" s="241"/>
      <c r="C485" s="249"/>
      <c r="D485" s="241"/>
      <c r="E485" s="27" t="s">
        <v>305</v>
      </c>
      <c r="F485" s="28" t="s">
        <v>366</v>
      </c>
      <c r="G485" s="107">
        <v>2</v>
      </c>
      <c r="H485" s="107">
        <v>2</v>
      </c>
      <c r="I485" s="107"/>
      <c r="J485" s="27" t="s">
        <v>305</v>
      </c>
      <c r="K485" s="28" t="s">
        <v>366</v>
      </c>
      <c r="L485" s="107">
        <v>2</v>
      </c>
      <c r="M485" s="107">
        <v>2</v>
      </c>
      <c r="N485" s="107"/>
      <c r="O485" s="241"/>
      <c r="P485" s="241"/>
      <c r="Q485" s="241"/>
      <c r="R485" s="241"/>
      <c r="S485" s="241"/>
      <c r="T485" s="241"/>
      <c r="U485" s="241"/>
      <c r="V485" s="241"/>
      <c r="W485" s="241"/>
      <c r="X485" s="241"/>
      <c r="Y485" s="241"/>
      <c r="Z485" s="241"/>
      <c r="AA485" s="241"/>
      <c r="AB485" s="241"/>
    </row>
    <row r="486" spans="1:28" ht="22.5" customHeight="1" x14ac:dyDescent="0.2">
      <c r="A486" s="241"/>
      <c r="B486" s="241"/>
      <c r="C486" s="249"/>
      <c r="D486" s="241"/>
      <c r="E486" s="27" t="s">
        <v>436</v>
      </c>
      <c r="F486" s="28" t="s">
        <v>366</v>
      </c>
      <c r="G486" s="107">
        <v>2</v>
      </c>
      <c r="H486" s="107">
        <v>2</v>
      </c>
      <c r="I486" s="107"/>
      <c r="J486" s="27" t="s">
        <v>436</v>
      </c>
      <c r="K486" s="28" t="s">
        <v>366</v>
      </c>
      <c r="L486" s="107">
        <v>2</v>
      </c>
      <c r="M486" s="107">
        <v>2</v>
      </c>
      <c r="N486" s="107"/>
      <c r="O486" s="241"/>
      <c r="P486" s="241"/>
      <c r="Q486" s="241"/>
      <c r="R486" s="241"/>
      <c r="S486" s="241"/>
      <c r="T486" s="241"/>
      <c r="U486" s="241"/>
      <c r="V486" s="241"/>
      <c r="W486" s="241"/>
      <c r="X486" s="241"/>
      <c r="Y486" s="241"/>
      <c r="Z486" s="241"/>
      <c r="AA486" s="241"/>
      <c r="AB486" s="241"/>
    </row>
    <row r="487" spans="1:28" x14ac:dyDescent="0.2">
      <c r="A487" s="241"/>
      <c r="B487" s="241"/>
      <c r="C487" s="249"/>
      <c r="D487" s="241"/>
      <c r="E487" s="27" t="s">
        <v>313</v>
      </c>
      <c r="F487" s="28" t="s">
        <v>367</v>
      </c>
      <c r="G487" s="107">
        <v>1</v>
      </c>
      <c r="H487" s="107">
        <v>1</v>
      </c>
      <c r="I487" s="107"/>
      <c r="J487" s="27" t="s">
        <v>313</v>
      </c>
      <c r="K487" s="28" t="s">
        <v>367</v>
      </c>
      <c r="L487" s="107">
        <v>1</v>
      </c>
      <c r="M487" s="107">
        <v>1</v>
      </c>
      <c r="N487" s="107"/>
      <c r="O487" s="241"/>
      <c r="P487" s="241"/>
      <c r="Q487" s="241"/>
      <c r="R487" s="241"/>
      <c r="S487" s="241"/>
      <c r="T487" s="241"/>
      <c r="U487" s="241"/>
      <c r="V487" s="241"/>
      <c r="W487" s="241"/>
      <c r="X487" s="241"/>
      <c r="Y487" s="241"/>
      <c r="Z487" s="241"/>
      <c r="AA487" s="241"/>
      <c r="AB487" s="241"/>
    </row>
    <row r="488" spans="1:28" x14ac:dyDescent="0.2">
      <c r="A488" s="241"/>
      <c r="B488" s="241"/>
      <c r="C488" s="249"/>
      <c r="D488" s="241"/>
      <c r="E488" s="27" t="s">
        <v>314</v>
      </c>
      <c r="F488" s="28" t="s">
        <v>367</v>
      </c>
      <c r="G488" s="107">
        <v>1</v>
      </c>
      <c r="H488" s="107">
        <v>1</v>
      </c>
      <c r="I488" s="107"/>
      <c r="J488" s="27" t="s">
        <v>314</v>
      </c>
      <c r="K488" s="28" t="s">
        <v>367</v>
      </c>
      <c r="L488" s="107">
        <v>1</v>
      </c>
      <c r="M488" s="107">
        <v>1</v>
      </c>
      <c r="N488" s="107"/>
      <c r="O488" s="241"/>
      <c r="P488" s="241"/>
      <c r="Q488" s="241"/>
      <c r="R488" s="241"/>
      <c r="S488" s="241"/>
      <c r="T488" s="241"/>
      <c r="U488" s="241"/>
      <c r="V488" s="241"/>
      <c r="W488" s="241"/>
      <c r="X488" s="241"/>
      <c r="Y488" s="241"/>
      <c r="Z488" s="241"/>
      <c r="AA488" s="241"/>
      <c r="AB488" s="241"/>
    </row>
    <row r="489" spans="1:28" x14ac:dyDescent="0.2">
      <c r="A489" s="241"/>
      <c r="B489" s="241"/>
      <c r="C489" s="249"/>
      <c r="D489" s="241"/>
      <c r="E489" s="27" t="s">
        <v>320</v>
      </c>
      <c r="F489" s="28" t="s">
        <v>367</v>
      </c>
      <c r="G489" s="107">
        <v>4</v>
      </c>
      <c r="H489" s="107">
        <v>3</v>
      </c>
      <c r="I489" s="107">
        <v>1</v>
      </c>
      <c r="J489" s="27" t="s">
        <v>320</v>
      </c>
      <c r="K489" s="28" t="s">
        <v>367</v>
      </c>
      <c r="L489" s="107">
        <v>4</v>
      </c>
      <c r="M489" s="107">
        <v>3</v>
      </c>
      <c r="N489" s="107">
        <v>1</v>
      </c>
      <c r="O489" s="241"/>
      <c r="P489" s="241"/>
      <c r="Q489" s="241"/>
      <c r="R489" s="241"/>
      <c r="S489" s="241"/>
      <c r="T489" s="241"/>
      <c r="U489" s="241"/>
      <c r="V489" s="241"/>
      <c r="W489" s="241"/>
      <c r="X489" s="241"/>
      <c r="Y489" s="241"/>
      <c r="Z489" s="241"/>
      <c r="AA489" s="241"/>
      <c r="AB489" s="241"/>
    </row>
    <row r="490" spans="1:28" x14ac:dyDescent="0.2">
      <c r="A490" s="241"/>
      <c r="B490" s="241"/>
      <c r="C490" s="249"/>
      <c r="D490" s="241"/>
      <c r="E490" s="27" t="s">
        <v>289</v>
      </c>
      <c r="F490" s="28" t="s">
        <v>367</v>
      </c>
      <c r="G490" s="107">
        <v>4</v>
      </c>
      <c r="H490" s="107">
        <v>2</v>
      </c>
      <c r="I490" s="107">
        <v>2</v>
      </c>
      <c r="J490" s="27" t="s">
        <v>289</v>
      </c>
      <c r="K490" s="28" t="s">
        <v>367</v>
      </c>
      <c r="L490" s="107">
        <v>4</v>
      </c>
      <c r="M490" s="107">
        <v>2</v>
      </c>
      <c r="N490" s="107">
        <v>2</v>
      </c>
      <c r="O490" s="241"/>
      <c r="P490" s="241"/>
      <c r="Q490" s="241"/>
      <c r="R490" s="241"/>
      <c r="S490" s="241"/>
      <c r="T490" s="241"/>
      <c r="U490" s="241"/>
      <c r="V490" s="241"/>
      <c r="W490" s="241"/>
      <c r="X490" s="241"/>
      <c r="Y490" s="241"/>
      <c r="Z490" s="241"/>
      <c r="AA490" s="241"/>
      <c r="AB490" s="241"/>
    </row>
    <row r="491" spans="1:28" x14ac:dyDescent="0.2">
      <c r="A491" s="241"/>
      <c r="B491" s="241"/>
      <c r="C491" s="249"/>
      <c r="D491" s="241"/>
      <c r="E491" s="27"/>
      <c r="F491" s="108" t="s">
        <v>81</v>
      </c>
      <c r="G491" s="109">
        <v>18</v>
      </c>
      <c r="H491" s="109">
        <v>15</v>
      </c>
      <c r="I491" s="109">
        <v>3</v>
      </c>
      <c r="J491" s="27"/>
      <c r="K491" s="108" t="s">
        <v>81</v>
      </c>
      <c r="L491" s="109">
        <v>18</v>
      </c>
      <c r="M491" s="109">
        <v>15</v>
      </c>
      <c r="N491" s="109">
        <v>3</v>
      </c>
      <c r="O491" s="241"/>
      <c r="P491" s="241"/>
      <c r="Q491" s="241"/>
      <c r="R491" s="241"/>
      <c r="S491" s="241"/>
      <c r="T491" s="241"/>
      <c r="U491" s="241"/>
      <c r="V491" s="241"/>
      <c r="W491" s="241"/>
      <c r="X491" s="241"/>
      <c r="Y491" s="241"/>
      <c r="Z491" s="241"/>
      <c r="AA491" s="241"/>
      <c r="AB491" s="241"/>
    </row>
    <row r="492" spans="1:28" x14ac:dyDescent="0.2">
      <c r="A492" s="242"/>
      <c r="B492" s="242"/>
      <c r="C492" s="250"/>
      <c r="D492" s="242"/>
      <c r="E492" s="27"/>
      <c r="F492" s="108" t="s">
        <v>290</v>
      </c>
      <c r="G492" s="109">
        <v>18</v>
      </c>
      <c r="H492" s="109">
        <v>15</v>
      </c>
      <c r="I492" s="109">
        <v>3</v>
      </c>
      <c r="J492" s="110"/>
      <c r="K492" s="110"/>
      <c r="L492" s="111"/>
      <c r="M492" s="111"/>
      <c r="N492" s="111"/>
      <c r="O492" s="242"/>
      <c r="P492" s="242"/>
      <c r="Q492" s="242"/>
      <c r="R492" s="242"/>
      <c r="S492" s="242"/>
      <c r="T492" s="242"/>
      <c r="U492" s="242"/>
      <c r="V492" s="242"/>
      <c r="W492" s="242"/>
      <c r="X492" s="242"/>
      <c r="Y492" s="242"/>
      <c r="Z492" s="242"/>
      <c r="AA492" s="242"/>
      <c r="AB492" s="242"/>
    </row>
    <row r="493" spans="1:28" ht="19.5" customHeight="1" x14ac:dyDescent="0.2">
      <c r="A493" s="243">
        <v>67</v>
      </c>
      <c r="B493" s="243"/>
      <c r="C493" s="283" t="s">
        <v>283</v>
      </c>
      <c r="D493" s="243" t="s">
        <v>507</v>
      </c>
      <c r="E493" s="113" t="s">
        <v>301</v>
      </c>
      <c r="F493" s="28" t="s">
        <v>368</v>
      </c>
      <c r="G493" s="107">
        <v>2</v>
      </c>
      <c r="H493" s="107">
        <v>2</v>
      </c>
      <c r="I493" s="107"/>
      <c r="J493" s="113" t="s">
        <v>301</v>
      </c>
      <c r="K493" s="28" t="s">
        <v>368</v>
      </c>
      <c r="L493" s="107">
        <v>2</v>
      </c>
      <c r="M493" s="107">
        <v>2</v>
      </c>
      <c r="N493" s="107"/>
      <c r="O493" s="240" t="s">
        <v>469</v>
      </c>
      <c r="P493" s="240">
        <v>10</v>
      </c>
      <c r="Q493" s="243" t="s">
        <v>438</v>
      </c>
      <c r="R493" s="243"/>
      <c r="S493" s="243"/>
      <c r="T493" s="243"/>
      <c r="U493" s="243"/>
      <c r="V493" s="243"/>
      <c r="W493" s="243"/>
      <c r="X493" s="243" t="s">
        <v>265</v>
      </c>
      <c r="Y493" s="243" t="s">
        <v>434</v>
      </c>
      <c r="Z493" s="243"/>
      <c r="AA493" s="243"/>
      <c r="AB493" s="243"/>
    </row>
    <row r="494" spans="1:28" ht="19.5" customHeight="1" x14ac:dyDescent="0.2">
      <c r="A494" s="244"/>
      <c r="B494" s="244"/>
      <c r="C494" s="286"/>
      <c r="D494" s="244"/>
      <c r="E494" s="113" t="s">
        <v>316</v>
      </c>
      <c r="F494" s="28" t="s">
        <v>368</v>
      </c>
      <c r="G494" s="107">
        <v>2</v>
      </c>
      <c r="H494" s="107">
        <v>2</v>
      </c>
      <c r="I494" s="107"/>
      <c r="J494" s="113" t="s">
        <v>316</v>
      </c>
      <c r="K494" s="28" t="s">
        <v>368</v>
      </c>
      <c r="L494" s="107">
        <v>2</v>
      </c>
      <c r="M494" s="107">
        <v>2</v>
      </c>
      <c r="N494" s="107"/>
      <c r="O494" s="241"/>
      <c r="P494" s="241"/>
      <c r="Q494" s="244"/>
      <c r="R494" s="244"/>
      <c r="S494" s="244"/>
      <c r="T494" s="244"/>
      <c r="U494" s="244"/>
      <c r="V494" s="244"/>
      <c r="W494" s="244"/>
      <c r="X494" s="244"/>
      <c r="Y494" s="244"/>
      <c r="Z494" s="244"/>
      <c r="AA494" s="244"/>
      <c r="AB494" s="244"/>
    </row>
    <row r="495" spans="1:28" ht="19.5" customHeight="1" x14ac:dyDescent="0.2">
      <c r="A495" s="244"/>
      <c r="B495" s="244"/>
      <c r="C495" s="286"/>
      <c r="D495" s="244"/>
      <c r="E495" s="113" t="s">
        <v>315</v>
      </c>
      <c r="F495" s="28" t="s">
        <v>371</v>
      </c>
      <c r="G495" s="107">
        <v>1</v>
      </c>
      <c r="H495" s="107">
        <v>1</v>
      </c>
      <c r="I495" s="107"/>
      <c r="J495" s="113" t="s">
        <v>315</v>
      </c>
      <c r="K495" s="28" t="s">
        <v>371</v>
      </c>
      <c r="L495" s="107">
        <v>1</v>
      </c>
      <c r="M495" s="107">
        <v>1</v>
      </c>
      <c r="N495" s="107"/>
      <c r="O495" s="241"/>
      <c r="P495" s="241"/>
      <c r="Q495" s="244"/>
      <c r="R495" s="244"/>
      <c r="S495" s="244"/>
      <c r="T495" s="244"/>
      <c r="U495" s="244"/>
      <c r="V495" s="244"/>
      <c r="W495" s="244"/>
      <c r="X495" s="244"/>
      <c r="Y495" s="244"/>
      <c r="Z495" s="244"/>
      <c r="AA495" s="244"/>
      <c r="AB495" s="244"/>
    </row>
    <row r="496" spans="1:28" ht="19.5" customHeight="1" x14ac:dyDescent="0.2">
      <c r="A496" s="244"/>
      <c r="B496" s="244"/>
      <c r="C496" s="286"/>
      <c r="D496" s="244"/>
      <c r="E496" s="113" t="s">
        <v>319</v>
      </c>
      <c r="F496" s="28" t="s">
        <v>371</v>
      </c>
      <c r="G496" s="107">
        <v>1</v>
      </c>
      <c r="H496" s="107">
        <v>1</v>
      </c>
      <c r="I496" s="107"/>
      <c r="J496" s="113" t="s">
        <v>319</v>
      </c>
      <c r="K496" s="28" t="s">
        <v>371</v>
      </c>
      <c r="L496" s="107">
        <v>1</v>
      </c>
      <c r="M496" s="107">
        <v>1</v>
      </c>
      <c r="N496" s="107"/>
      <c r="O496" s="241" t="s">
        <v>429</v>
      </c>
      <c r="P496" s="241">
        <v>6</v>
      </c>
      <c r="Q496" s="244"/>
      <c r="R496" s="244"/>
      <c r="S496" s="244"/>
      <c r="T496" s="244"/>
      <c r="U496" s="244"/>
      <c r="V496" s="244"/>
      <c r="W496" s="244"/>
      <c r="X496" s="244"/>
      <c r="Y496" s="244"/>
      <c r="Z496" s="244"/>
      <c r="AA496" s="244"/>
      <c r="AB496" s="244"/>
    </row>
    <row r="497" spans="1:28" ht="19.2" x14ac:dyDescent="0.2">
      <c r="A497" s="244"/>
      <c r="B497" s="244"/>
      <c r="C497" s="286"/>
      <c r="D497" s="244"/>
      <c r="E497" s="113" t="s">
        <v>301</v>
      </c>
      <c r="F497" s="28" t="s">
        <v>371</v>
      </c>
      <c r="G497" s="107">
        <v>1</v>
      </c>
      <c r="H497" s="107">
        <v>1</v>
      </c>
      <c r="I497" s="107"/>
      <c r="J497" s="113" t="s">
        <v>301</v>
      </c>
      <c r="K497" s="28" t="s">
        <v>371</v>
      </c>
      <c r="L497" s="107">
        <v>1</v>
      </c>
      <c r="M497" s="107">
        <v>1</v>
      </c>
      <c r="N497" s="107"/>
      <c r="O497" s="241"/>
      <c r="P497" s="241"/>
      <c r="Q497" s="244"/>
      <c r="R497" s="244"/>
      <c r="S497" s="244"/>
      <c r="T497" s="244"/>
      <c r="U497" s="244"/>
      <c r="V497" s="244"/>
      <c r="W497" s="244"/>
      <c r="X497" s="244"/>
      <c r="Y497" s="244"/>
      <c r="Z497" s="244"/>
      <c r="AA497" s="244"/>
      <c r="AB497" s="244"/>
    </row>
    <row r="498" spans="1:28" ht="19.2" x14ac:dyDescent="0.2">
      <c r="A498" s="244"/>
      <c r="B498" s="244"/>
      <c r="C498" s="286"/>
      <c r="D498" s="244"/>
      <c r="E498" s="113" t="s">
        <v>316</v>
      </c>
      <c r="F498" s="28" t="s">
        <v>371</v>
      </c>
      <c r="G498" s="107">
        <v>1</v>
      </c>
      <c r="H498" s="107">
        <v>1</v>
      </c>
      <c r="I498" s="107"/>
      <c r="J498" s="113" t="s">
        <v>316</v>
      </c>
      <c r="K498" s="28" t="s">
        <v>371</v>
      </c>
      <c r="L498" s="107">
        <v>1</v>
      </c>
      <c r="M498" s="107">
        <v>1</v>
      </c>
      <c r="N498" s="107"/>
      <c r="O498" s="241"/>
      <c r="P498" s="241"/>
      <c r="Q498" s="244"/>
      <c r="R498" s="244"/>
      <c r="S498" s="244"/>
      <c r="T498" s="244"/>
      <c r="U498" s="244"/>
      <c r="V498" s="244"/>
      <c r="W498" s="244"/>
      <c r="X498" s="244"/>
      <c r="Y498" s="244"/>
      <c r="Z498" s="244"/>
      <c r="AA498" s="244"/>
      <c r="AB498" s="244"/>
    </row>
    <row r="499" spans="1:28" ht="29.25" customHeight="1" x14ac:dyDescent="0.2">
      <c r="A499" s="244"/>
      <c r="B499" s="244"/>
      <c r="C499" s="286"/>
      <c r="D499" s="244"/>
      <c r="E499" s="113" t="s">
        <v>317</v>
      </c>
      <c r="F499" s="28" t="s">
        <v>372</v>
      </c>
      <c r="G499" s="107">
        <v>1</v>
      </c>
      <c r="H499" s="107">
        <v>1</v>
      </c>
      <c r="I499" s="107"/>
      <c r="J499" s="113" t="s">
        <v>317</v>
      </c>
      <c r="K499" s="28" t="s">
        <v>372</v>
      </c>
      <c r="L499" s="107">
        <v>1</v>
      </c>
      <c r="M499" s="107">
        <v>1</v>
      </c>
      <c r="N499" s="107"/>
      <c r="O499" s="241" t="s">
        <v>350</v>
      </c>
      <c r="P499" s="241">
        <v>2</v>
      </c>
      <c r="Q499" s="244"/>
      <c r="R499" s="244"/>
      <c r="S499" s="244"/>
      <c r="T499" s="244"/>
      <c r="U499" s="244"/>
      <c r="V499" s="244"/>
      <c r="W499" s="244"/>
      <c r="X499" s="244"/>
      <c r="Y499" s="244"/>
      <c r="Z499" s="244"/>
      <c r="AA499" s="244"/>
      <c r="AB499" s="244"/>
    </row>
    <row r="500" spans="1:28" x14ac:dyDescent="0.2">
      <c r="A500" s="244"/>
      <c r="B500" s="244"/>
      <c r="C500" s="286"/>
      <c r="D500" s="244"/>
      <c r="E500" s="113" t="s">
        <v>309</v>
      </c>
      <c r="F500" s="28" t="s">
        <v>372</v>
      </c>
      <c r="G500" s="107">
        <v>1</v>
      </c>
      <c r="H500" s="107">
        <v>1</v>
      </c>
      <c r="I500" s="107"/>
      <c r="J500" s="113" t="s">
        <v>309</v>
      </c>
      <c r="K500" s="28" t="s">
        <v>372</v>
      </c>
      <c r="L500" s="107">
        <v>1</v>
      </c>
      <c r="M500" s="107">
        <v>1</v>
      </c>
      <c r="N500" s="107"/>
      <c r="O500" s="241"/>
      <c r="P500" s="241"/>
      <c r="Q500" s="244"/>
      <c r="R500" s="244"/>
      <c r="S500" s="244"/>
      <c r="T500" s="244"/>
      <c r="U500" s="244"/>
      <c r="V500" s="244"/>
      <c r="W500" s="244"/>
      <c r="X500" s="244"/>
      <c r="Y500" s="244"/>
      <c r="Z500" s="244"/>
      <c r="AA500" s="244"/>
      <c r="AB500" s="244"/>
    </row>
    <row r="501" spans="1:28" x14ac:dyDescent="0.2">
      <c r="A501" s="244"/>
      <c r="B501" s="244"/>
      <c r="C501" s="286"/>
      <c r="D501" s="244"/>
      <c r="E501" s="113" t="s">
        <v>308</v>
      </c>
      <c r="F501" s="28" t="s">
        <v>372</v>
      </c>
      <c r="G501" s="107">
        <v>3</v>
      </c>
      <c r="H501" s="107">
        <v>2</v>
      </c>
      <c r="I501" s="107">
        <v>1</v>
      </c>
      <c r="J501" s="113" t="s">
        <v>308</v>
      </c>
      <c r="K501" s="28" t="s">
        <v>372</v>
      </c>
      <c r="L501" s="107">
        <v>3</v>
      </c>
      <c r="M501" s="107">
        <v>2</v>
      </c>
      <c r="N501" s="107">
        <v>1</v>
      </c>
      <c r="O501" s="241"/>
      <c r="P501" s="241"/>
      <c r="Q501" s="244"/>
      <c r="R501" s="244"/>
      <c r="S501" s="244"/>
      <c r="T501" s="244"/>
      <c r="U501" s="244"/>
      <c r="V501" s="244"/>
      <c r="W501" s="244"/>
      <c r="X501" s="244"/>
      <c r="Y501" s="244"/>
      <c r="Z501" s="244"/>
      <c r="AA501" s="244"/>
      <c r="AB501" s="244"/>
    </row>
    <row r="502" spans="1:28" x14ac:dyDescent="0.2">
      <c r="A502" s="244"/>
      <c r="B502" s="244"/>
      <c r="C502" s="286"/>
      <c r="D502" s="244"/>
      <c r="E502" s="113" t="s">
        <v>302</v>
      </c>
      <c r="F502" s="28" t="s">
        <v>372</v>
      </c>
      <c r="G502" s="107">
        <v>1</v>
      </c>
      <c r="H502" s="107">
        <v>1</v>
      </c>
      <c r="I502" s="107"/>
      <c r="J502" s="113" t="s">
        <v>302</v>
      </c>
      <c r="K502" s="28" t="s">
        <v>372</v>
      </c>
      <c r="L502" s="107">
        <v>1</v>
      </c>
      <c r="M502" s="107">
        <v>1</v>
      </c>
      <c r="N502" s="107"/>
      <c r="O502" s="241"/>
      <c r="P502" s="241"/>
      <c r="Q502" s="244"/>
      <c r="R502" s="244"/>
      <c r="S502" s="244"/>
      <c r="T502" s="244"/>
      <c r="U502" s="244"/>
      <c r="V502" s="244"/>
      <c r="W502" s="244"/>
      <c r="X502" s="244"/>
      <c r="Y502" s="244"/>
      <c r="Z502" s="244"/>
      <c r="AA502" s="244"/>
      <c r="AB502" s="244"/>
    </row>
    <row r="503" spans="1:28" ht="19.2" x14ac:dyDescent="0.2">
      <c r="A503" s="244"/>
      <c r="B503" s="244"/>
      <c r="C503" s="286"/>
      <c r="D503" s="244"/>
      <c r="E503" s="113" t="s">
        <v>308</v>
      </c>
      <c r="F503" s="28" t="s">
        <v>383</v>
      </c>
      <c r="G503" s="107">
        <v>1</v>
      </c>
      <c r="H503" s="107">
        <v>1</v>
      </c>
      <c r="I503" s="107"/>
      <c r="J503" s="113" t="s">
        <v>308</v>
      </c>
      <c r="K503" s="28" t="s">
        <v>383</v>
      </c>
      <c r="L503" s="107">
        <v>1</v>
      </c>
      <c r="M503" s="107">
        <v>1</v>
      </c>
      <c r="N503" s="107"/>
      <c r="O503" s="241" t="s">
        <v>431</v>
      </c>
      <c r="P503" s="241">
        <v>4</v>
      </c>
      <c r="Q503" s="244"/>
      <c r="R503" s="244"/>
      <c r="S503" s="244"/>
      <c r="T503" s="244"/>
      <c r="U503" s="244"/>
      <c r="V503" s="244"/>
      <c r="W503" s="244"/>
      <c r="X503" s="244"/>
      <c r="Y503" s="244"/>
      <c r="Z503" s="244"/>
      <c r="AA503" s="244"/>
      <c r="AB503" s="244"/>
    </row>
    <row r="504" spans="1:28" ht="19.2" x14ac:dyDescent="0.2">
      <c r="A504" s="244"/>
      <c r="B504" s="244"/>
      <c r="C504" s="286"/>
      <c r="D504" s="244"/>
      <c r="E504" s="113" t="s">
        <v>302</v>
      </c>
      <c r="F504" s="28" t="s">
        <v>383</v>
      </c>
      <c r="G504" s="107">
        <v>1</v>
      </c>
      <c r="H504" s="107">
        <v>1</v>
      </c>
      <c r="I504" s="107"/>
      <c r="J504" s="113" t="s">
        <v>302</v>
      </c>
      <c r="K504" s="28" t="s">
        <v>383</v>
      </c>
      <c r="L504" s="107">
        <v>1</v>
      </c>
      <c r="M504" s="107">
        <v>1</v>
      </c>
      <c r="N504" s="107"/>
      <c r="O504" s="241"/>
      <c r="P504" s="241"/>
      <c r="Q504" s="244"/>
      <c r="R504" s="244"/>
      <c r="S504" s="244"/>
      <c r="T504" s="244"/>
      <c r="U504" s="244"/>
      <c r="V504" s="244"/>
      <c r="W504" s="244"/>
      <c r="X504" s="244"/>
      <c r="Y504" s="244"/>
      <c r="Z504" s="244"/>
      <c r="AA504" s="244"/>
      <c r="AB504" s="244"/>
    </row>
    <row r="505" spans="1:28" ht="19.2" x14ac:dyDescent="0.2">
      <c r="A505" s="244"/>
      <c r="B505" s="244"/>
      <c r="C505" s="286"/>
      <c r="D505" s="244"/>
      <c r="E505" s="113" t="s">
        <v>320</v>
      </c>
      <c r="F505" s="28" t="s">
        <v>383</v>
      </c>
      <c r="G505" s="107">
        <v>1</v>
      </c>
      <c r="H505" s="107">
        <v>1</v>
      </c>
      <c r="I505" s="107"/>
      <c r="J505" s="113" t="s">
        <v>320</v>
      </c>
      <c r="K505" s="28" t="s">
        <v>383</v>
      </c>
      <c r="L505" s="107">
        <v>1</v>
      </c>
      <c r="M505" s="107">
        <v>1</v>
      </c>
      <c r="N505" s="107"/>
      <c r="O505" s="241"/>
      <c r="P505" s="241"/>
      <c r="Q505" s="244"/>
      <c r="R505" s="244"/>
      <c r="S505" s="244"/>
      <c r="T505" s="244"/>
      <c r="U505" s="244"/>
      <c r="V505" s="244"/>
      <c r="W505" s="244"/>
      <c r="X505" s="244"/>
      <c r="Y505" s="244"/>
      <c r="Z505" s="244"/>
      <c r="AA505" s="244"/>
      <c r="AB505" s="244"/>
    </row>
    <row r="506" spans="1:28" ht="19.2" x14ac:dyDescent="0.2">
      <c r="A506" s="244"/>
      <c r="B506" s="244"/>
      <c r="C506" s="286"/>
      <c r="D506" s="244"/>
      <c r="E506" s="113" t="s">
        <v>289</v>
      </c>
      <c r="F506" s="28" t="s">
        <v>383</v>
      </c>
      <c r="G506" s="107">
        <v>1</v>
      </c>
      <c r="H506" s="107">
        <v>1</v>
      </c>
      <c r="I506" s="107"/>
      <c r="J506" s="113" t="s">
        <v>289</v>
      </c>
      <c r="K506" s="28" t="s">
        <v>383</v>
      </c>
      <c r="L506" s="107">
        <v>1</v>
      </c>
      <c r="M506" s="107">
        <v>1</v>
      </c>
      <c r="N506" s="107"/>
      <c r="O506" s="241"/>
      <c r="P506" s="241"/>
      <c r="Q506" s="244"/>
      <c r="R506" s="244"/>
      <c r="S506" s="244"/>
      <c r="T506" s="244"/>
      <c r="U506" s="244"/>
      <c r="V506" s="244"/>
      <c r="W506" s="244"/>
      <c r="X506" s="244"/>
      <c r="Y506" s="244"/>
      <c r="Z506" s="244"/>
      <c r="AA506" s="244"/>
      <c r="AB506" s="244"/>
    </row>
    <row r="507" spans="1:28" x14ac:dyDescent="0.2">
      <c r="A507" s="149"/>
      <c r="B507" s="149"/>
      <c r="C507" s="150"/>
      <c r="D507" s="149"/>
      <c r="E507" s="27"/>
      <c r="F507" s="108" t="s">
        <v>81</v>
      </c>
      <c r="G507" s="109">
        <v>18</v>
      </c>
      <c r="H507" s="109">
        <v>17</v>
      </c>
      <c r="I507" s="109">
        <v>1</v>
      </c>
      <c r="J507" s="27"/>
      <c r="K507" s="108" t="s">
        <v>81</v>
      </c>
      <c r="L507" s="109">
        <v>18</v>
      </c>
      <c r="M507" s="109">
        <v>17</v>
      </c>
      <c r="N507" s="109">
        <v>1</v>
      </c>
      <c r="O507" s="146" t="s">
        <v>81</v>
      </c>
      <c r="P507" s="147">
        <v>22</v>
      </c>
      <c r="Q507" s="244"/>
      <c r="R507" s="149"/>
      <c r="S507" s="149"/>
      <c r="T507" s="149"/>
      <c r="U507" s="149"/>
      <c r="V507" s="149"/>
      <c r="W507" s="149"/>
      <c r="X507" s="149"/>
      <c r="Y507" s="149"/>
      <c r="Z507" s="149"/>
      <c r="AA507" s="149"/>
      <c r="AB507" s="149"/>
    </row>
    <row r="508" spans="1:28" x14ac:dyDescent="0.2">
      <c r="A508" s="149"/>
      <c r="B508" s="149"/>
      <c r="C508" s="150"/>
      <c r="D508" s="149"/>
      <c r="E508" s="27"/>
      <c r="F508" s="108" t="s">
        <v>290</v>
      </c>
      <c r="G508" s="109">
        <v>18</v>
      </c>
      <c r="H508" s="109">
        <v>17</v>
      </c>
      <c r="I508" s="109">
        <v>1</v>
      </c>
      <c r="J508" s="110"/>
      <c r="K508" s="110"/>
      <c r="L508" s="111"/>
      <c r="M508" s="111"/>
      <c r="N508" s="111"/>
      <c r="O508" s="144"/>
      <c r="P508" s="149"/>
      <c r="Q508" s="245"/>
      <c r="R508" s="149"/>
      <c r="S508" s="149"/>
      <c r="T508" s="149"/>
      <c r="U508" s="149"/>
      <c r="V508" s="149"/>
      <c r="W508" s="149"/>
      <c r="X508" s="149"/>
      <c r="Y508" s="149"/>
      <c r="Z508" s="149"/>
      <c r="AA508" s="149"/>
      <c r="AB508" s="149"/>
    </row>
    <row r="509" spans="1:28" ht="15.75" customHeight="1" x14ac:dyDescent="0.2">
      <c r="A509" s="240">
        <v>68</v>
      </c>
      <c r="B509" s="240"/>
      <c r="C509" s="248" t="s">
        <v>283</v>
      </c>
      <c r="D509" s="240" t="s">
        <v>373</v>
      </c>
      <c r="E509" s="27" t="s">
        <v>508</v>
      </c>
      <c r="F509" s="28" t="s">
        <v>373</v>
      </c>
      <c r="G509" s="107">
        <v>1</v>
      </c>
      <c r="H509" s="107">
        <v>1</v>
      </c>
      <c r="I509" s="107"/>
      <c r="J509" s="27" t="s">
        <v>508</v>
      </c>
      <c r="K509" s="28" t="s">
        <v>373</v>
      </c>
      <c r="L509" s="107">
        <v>1</v>
      </c>
      <c r="M509" s="107">
        <v>1</v>
      </c>
      <c r="N509" s="107"/>
      <c r="O509" s="240" t="s">
        <v>256</v>
      </c>
      <c r="P509" s="240">
        <v>22</v>
      </c>
      <c r="Q509" s="240" t="s">
        <v>257</v>
      </c>
      <c r="R509" s="240" t="s">
        <v>258</v>
      </c>
      <c r="S509" s="240" t="s">
        <v>665</v>
      </c>
      <c r="T509" s="240" t="s">
        <v>510</v>
      </c>
      <c r="U509" s="240" t="s">
        <v>737</v>
      </c>
      <c r="V509" s="240" t="s">
        <v>286</v>
      </c>
      <c r="W509" s="240"/>
      <c r="X509" s="240"/>
      <c r="Y509" s="240"/>
      <c r="Z509" s="240"/>
      <c r="AA509" s="240"/>
      <c r="AB509" s="240"/>
    </row>
    <row r="510" spans="1:28" ht="15.75" customHeight="1" x14ac:dyDescent="0.2">
      <c r="A510" s="241"/>
      <c r="B510" s="241"/>
      <c r="C510" s="249"/>
      <c r="D510" s="241"/>
      <c r="E510" s="27" t="s">
        <v>509</v>
      </c>
      <c r="F510" s="28" t="s">
        <v>373</v>
      </c>
      <c r="G510" s="107">
        <v>1</v>
      </c>
      <c r="H510" s="107">
        <v>1</v>
      </c>
      <c r="I510" s="107"/>
      <c r="J510" s="27" t="s">
        <v>509</v>
      </c>
      <c r="K510" s="28" t="s">
        <v>373</v>
      </c>
      <c r="L510" s="107">
        <v>1</v>
      </c>
      <c r="M510" s="107">
        <v>1</v>
      </c>
      <c r="N510" s="107"/>
      <c r="O510" s="241"/>
      <c r="P510" s="241"/>
      <c r="Q510" s="241"/>
      <c r="R510" s="241"/>
      <c r="S510" s="241"/>
      <c r="T510" s="241"/>
      <c r="U510" s="241"/>
      <c r="V510" s="241"/>
      <c r="W510" s="241"/>
      <c r="X510" s="241"/>
      <c r="Y510" s="241"/>
      <c r="Z510" s="241"/>
      <c r="AA510" s="241"/>
      <c r="AB510" s="241"/>
    </row>
    <row r="511" spans="1:28" ht="15.75" customHeight="1" x14ac:dyDescent="0.2">
      <c r="A511" s="241"/>
      <c r="B511" s="241"/>
      <c r="C511" s="249"/>
      <c r="D511" s="241"/>
      <c r="E511" s="27" t="s">
        <v>261</v>
      </c>
      <c r="F511" s="28" t="s">
        <v>373</v>
      </c>
      <c r="G511" s="107">
        <v>1</v>
      </c>
      <c r="H511" s="107">
        <v>1</v>
      </c>
      <c r="I511" s="107"/>
      <c r="J511" s="27" t="s">
        <v>261</v>
      </c>
      <c r="K511" s="28" t="s">
        <v>373</v>
      </c>
      <c r="L511" s="107">
        <v>1</v>
      </c>
      <c r="M511" s="107">
        <v>1</v>
      </c>
      <c r="N511" s="107"/>
      <c r="O511" s="241"/>
      <c r="P511" s="241"/>
      <c r="Q511" s="241"/>
      <c r="R511" s="241"/>
      <c r="S511" s="241"/>
      <c r="T511" s="241"/>
      <c r="U511" s="241"/>
      <c r="V511" s="241"/>
      <c r="W511" s="241"/>
      <c r="X511" s="241"/>
      <c r="Y511" s="241"/>
      <c r="Z511" s="241"/>
      <c r="AA511" s="241"/>
      <c r="AB511" s="241"/>
    </row>
    <row r="512" spans="1:28" ht="15.75" customHeight="1" x14ac:dyDescent="0.2">
      <c r="A512" s="241"/>
      <c r="B512" s="241"/>
      <c r="C512" s="249"/>
      <c r="D512" s="241"/>
      <c r="E512" s="27" t="s">
        <v>267</v>
      </c>
      <c r="F512" s="28" t="s">
        <v>373</v>
      </c>
      <c r="G512" s="107">
        <v>1</v>
      </c>
      <c r="H512" s="107">
        <v>1</v>
      </c>
      <c r="I512" s="107"/>
      <c r="J512" s="27" t="s">
        <v>267</v>
      </c>
      <c r="K512" s="28" t="s">
        <v>373</v>
      </c>
      <c r="L512" s="107">
        <v>1</v>
      </c>
      <c r="M512" s="107">
        <v>1</v>
      </c>
      <c r="N512" s="107"/>
      <c r="O512" s="241"/>
      <c r="P512" s="241"/>
      <c r="Q512" s="241"/>
      <c r="R512" s="241"/>
      <c r="S512" s="241"/>
      <c r="T512" s="241"/>
      <c r="U512" s="241"/>
      <c r="V512" s="241"/>
      <c r="W512" s="241"/>
      <c r="X512" s="241"/>
      <c r="Y512" s="241"/>
      <c r="Z512" s="241"/>
      <c r="AA512" s="241"/>
      <c r="AB512" s="241"/>
    </row>
    <row r="513" spans="1:28" ht="15.75" customHeight="1" x14ac:dyDescent="0.2">
      <c r="A513" s="241"/>
      <c r="B513" s="241"/>
      <c r="C513" s="249"/>
      <c r="D513" s="241"/>
      <c r="E513" s="27" t="s">
        <v>271</v>
      </c>
      <c r="F513" s="28" t="s">
        <v>373</v>
      </c>
      <c r="G513" s="107">
        <v>1</v>
      </c>
      <c r="H513" s="107">
        <v>1</v>
      </c>
      <c r="I513" s="107"/>
      <c r="J513" s="27" t="s">
        <v>271</v>
      </c>
      <c r="K513" s="28" t="s">
        <v>373</v>
      </c>
      <c r="L513" s="107">
        <v>1</v>
      </c>
      <c r="M513" s="107">
        <v>1</v>
      </c>
      <c r="N513" s="107"/>
      <c r="O513" s="241"/>
      <c r="P513" s="241"/>
      <c r="Q513" s="241"/>
      <c r="R513" s="241"/>
      <c r="S513" s="241"/>
      <c r="T513" s="241"/>
      <c r="U513" s="241"/>
      <c r="V513" s="241"/>
      <c r="W513" s="241"/>
      <c r="X513" s="241"/>
      <c r="Y513" s="241"/>
      <c r="Z513" s="241"/>
      <c r="AA513" s="241"/>
      <c r="AB513" s="241"/>
    </row>
    <row r="514" spans="1:28" ht="15.75" customHeight="1" x14ac:dyDescent="0.2">
      <c r="A514" s="241"/>
      <c r="B514" s="241"/>
      <c r="C514" s="249"/>
      <c r="D514" s="241"/>
      <c r="E514" s="27" t="s">
        <v>274</v>
      </c>
      <c r="F514" s="28" t="s">
        <v>373</v>
      </c>
      <c r="G514" s="107">
        <v>1</v>
      </c>
      <c r="H514" s="107">
        <v>1</v>
      </c>
      <c r="I514" s="107"/>
      <c r="J514" s="27" t="s">
        <v>274</v>
      </c>
      <c r="K514" s="28" t="s">
        <v>373</v>
      </c>
      <c r="L514" s="107">
        <v>1</v>
      </c>
      <c r="M514" s="107">
        <v>1</v>
      </c>
      <c r="N514" s="107"/>
      <c r="O514" s="241"/>
      <c r="P514" s="241"/>
      <c r="Q514" s="241"/>
      <c r="R514" s="241"/>
      <c r="S514" s="241"/>
      <c r="T514" s="241"/>
      <c r="U514" s="241"/>
      <c r="V514" s="241"/>
      <c r="W514" s="241"/>
      <c r="X514" s="241"/>
      <c r="Y514" s="241"/>
      <c r="Z514" s="241"/>
      <c r="AA514" s="241"/>
      <c r="AB514" s="241"/>
    </row>
    <row r="515" spans="1:28" ht="15.75" customHeight="1" x14ac:dyDescent="0.2">
      <c r="A515" s="241"/>
      <c r="B515" s="241"/>
      <c r="C515" s="249"/>
      <c r="D515" s="241"/>
      <c r="E515" s="27" t="s">
        <v>277</v>
      </c>
      <c r="F515" s="28" t="s">
        <v>373</v>
      </c>
      <c r="G515" s="107">
        <v>1</v>
      </c>
      <c r="H515" s="107">
        <v>1</v>
      </c>
      <c r="I515" s="107"/>
      <c r="J515" s="27" t="s">
        <v>277</v>
      </c>
      <c r="K515" s="28" t="s">
        <v>373</v>
      </c>
      <c r="L515" s="107">
        <v>1</v>
      </c>
      <c r="M515" s="107">
        <v>1</v>
      </c>
      <c r="N515" s="107"/>
      <c r="O515" s="241"/>
      <c r="P515" s="241"/>
      <c r="Q515" s="241"/>
      <c r="R515" s="241"/>
      <c r="S515" s="241"/>
      <c r="T515" s="241"/>
      <c r="U515" s="241"/>
      <c r="V515" s="241"/>
      <c r="W515" s="241"/>
      <c r="X515" s="241"/>
      <c r="Y515" s="241"/>
      <c r="Z515" s="241"/>
      <c r="AA515" s="241"/>
      <c r="AB515" s="241"/>
    </row>
    <row r="516" spans="1:28" ht="15.75" customHeight="1" x14ac:dyDescent="0.2">
      <c r="A516" s="241"/>
      <c r="B516" s="241"/>
      <c r="C516" s="249"/>
      <c r="D516" s="241"/>
      <c r="E516" s="27" t="s">
        <v>279</v>
      </c>
      <c r="F516" s="28" t="s">
        <v>373</v>
      </c>
      <c r="G516" s="107">
        <v>1</v>
      </c>
      <c r="H516" s="107">
        <v>1</v>
      </c>
      <c r="I516" s="107"/>
      <c r="J516" s="27" t="s">
        <v>279</v>
      </c>
      <c r="K516" s="28" t="s">
        <v>373</v>
      </c>
      <c r="L516" s="107">
        <v>1</v>
      </c>
      <c r="M516" s="107">
        <v>1</v>
      </c>
      <c r="N516" s="107"/>
      <c r="O516" s="241"/>
      <c r="P516" s="241"/>
      <c r="Q516" s="241"/>
      <c r="R516" s="241"/>
      <c r="S516" s="241"/>
      <c r="T516" s="241"/>
      <c r="U516" s="241"/>
      <c r="V516" s="241"/>
      <c r="W516" s="241"/>
      <c r="X516" s="241"/>
      <c r="Y516" s="241"/>
      <c r="Z516" s="241"/>
      <c r="AA516" s="241"/>
      <c r="AB516" s="241"/>
    </row>
    <row r="517" spans="1:28" ht="15.75" customHeight="1" x14ac:dyDescent="0.2">
      <c r="A517" s="241"/>
      <c r="B517" s="241"/>
      <c r="C517" s="249"/>
      <c r="D517" s="241"/>
      <c r="E517" s="27" t="s">
        <v>285</v>
      </c>
      <c r="F517" s="28" t="s">
        <v>373</v>
      </c>
      <c r="G517" s="107">
        <v>1</v>
      </c>
      <c r="H517" s="107">
        <v>1</v>
      </c>
      <c r="I517" s="107"/>
      <c r="J517" s="27" t="s">
        <v>285</v>
      </c>
      <c r="K517" s="28" t="s">
        <v>373</v>
      </c>
      <c r="L517" s="107">
        <v>1</v>
      </c>
      <c r="M517" s="107">
        <v>1</v>
      </c>
      <c r="N517" s="107"/>
      <c r="O517" s="241"/>
      <c r="P517" s="241"/>
      <c r="Q517" s="241"/>
      <c r="R517" s="241"/>
      <c r="S517" s="241"/>
      <c r="T517" s="241"/>
      <c r="U517" s="241"/>
      <c r="V517" s="241"/>
      <c r="W517" s="241"/>
      <c r="X517" s="241"/>
      <c r="Y517" s="241"/>
      <c r="Z517" s="241"/>
      <c r="AA517" s="241"/>
      <c r="AB517" s="241"/>
    </row>
    <row r="518" spans="1:28" ht="15.75" customHeight="1" x14ac:dyDescent="0.2">
      <c r="A518" s="241"/>
      <c r="B518" s="241"/>
      <c r="C518" s="249"/>
      <c r="D518" s="241"/>
      <c r="E518" s="27" t="s">
        <v>310</v>
      </c>
      <c r="F518" s="28" t="s">
        <v>373</v>
      </c>
      <c r="G518" s="107">
        <v>1</v>
      </c>
      <c r="H518" s="107">
        <v>1</v>
      </c>
      <c r="I518" s="107"/>
      <c r="J518" s="27" t="s">
        <v>310</v>
      </c>
      <c r="K518" s="28" t="s">
        <v>373</v>
      </c>
      <c r="L518" s="107">
        <v>1</v>
      </c>
      <c r="M518" s="107">
        <v>1</v>
      </c>
      <c r="N518" s="107"/>
      <c r="O518" s="241"/>
      <c r="P518" s="241"/>
      <c r="Q518" s="241"/>
      <c r="R518" s="241"/>
      <c r="S518" s="241"/>
      <c r="T518" s="241"/>
      <c r="U518" s="241"/>
      <c r="V518" s="241"/>
      <c r="W518" s="241"/>
      <c r="X518" s="241"/>
      <c r="Y518" s="241"/>
      <c r="Z518" s="241"/>
      <c r="AA518" s="241"/>
      <c r="AB518" s="241"/>
    </row>
    <row r="519" spans="1:28" ht="15.75" customHeight="1" x14ac:dyDescent="0.2">
      <c r="A519" s="241"/>
      <c r="B519" s="241"/>
      <c r="C519" s="249"/>
      <c r="D519" s="241"/>
      <c r="E519" s="27" t="s">
        <v>292</v>
      </c>
      <c r="F519" s="28" t="s">
        <v>373</v>
      </c>
      <c r="G519" s="107">
        <v>1</v>
      </c>
      <c r="H519" s="107">
        <v>1</v>
      </c>
      <c r="I519" s="107"/>
      <c r="J519" s="27" t="s">
        <v>292</v>
      </c>
      <c r="K519" s="28" t="s">
        <v>373</v>
      </c>
      <c r="L519" s="107">
        <v>1</v>
      </c>
      <c r="M519" s="107">
        <v>1</v>
      </c>
      <c r="N519" s="107"/>
      <c r="O519" s="241"/>
      <c r="P519" s="241"/>
      <c r="Q519" s="241"/>
      <c r="R519" s="241"/>
      <c r="S519" s="241"/>
      <c r="T519" s="241"/>
      <c r="U519" s="241"/>
      <c r="V519" s="241"/>
      <c r="W519" s="241"/>
      <c r="X519" s="241"/>
      <c r="Y519" s="241"/>
      <c r="Z519" s="241"/>
      <c r="AA519" s="241"/>
      <c r="AB519" s="241"/>
    </row>
    <row r="520" spans="1:28" ht="15.75" customHeight="1" x14ac:dyDescent="0.2">
      <c r="A520" s="241"/>
      <c r="B520" s="241"/>
      <c r="C520" s="249"/>
      <c r="D520" s="241"/>
      <c r="E520" s="27" t="s">
        <v>294</v>
      </c>
      <c r="F520" s="28" t="s">
        <v>373</v>
      </c>
      <c r="G520" s="107">
        <v>1</v>
      </c>
      <c r="H520" s="107">
        <v>1</v>
      </c>
      <c r="I520" s="107"/>
      <c r="J520" s="27" t="s">
        <v>294</v>
      </c>
      <c r="K520" s="28" t="s">
        <v>373</v>
      </c>
      <c r="L520" s="107">
        <v>1</v>
      </c>
      <c r="M520" s="107">
        <v>1</v>
      </c>
      <c r="N520" s="107"/>
      <c r="O520" s="241"/>
      <c r="P520" s="241"/>
      <c r="Q520" s="241"/>
      <c r="R520" s="241"/>
      <c r="S520" s="241"/>
      <c r="T520" s="241"/>
      <c r="U520" s="241"/>
      <c r="V520" s="241"/>
      <c r="W520" s="241"/>
      <c r="X520" s="241"/>
      <c r="Y520" s="241"/>
      <c r="Z520" s="241"/>
      <c r="AA520" s="241"/>
      <c r="AB520" s="241"/>
    </row>
    <row r="521" spans="1:28" ht="15.75" customHeight="1" x14ac:dyDescent="0.2">
      <c r="A521" s="241"/>
      <c r="B521" s="241"/>
      <c r="C521" s="249"/>
      <c r="D521" s="241"/>
      <c r="E521" s="27" t="s">
        <v>295</v>
      </c>
      <c r="F521" s="28" t="s">
        <v>373</v>
      </c>
      <c r="G521" s="107">
        <v>1</v>
      </c>
      <c r="H521" s="107">
        <v>1</v>
      </c>
      <c r="I521" s="107"/>
      <c r="J521" s="27" t="s">
        <v>295</v>
      </c>
      <c r="K521" s="28" t="s">
        <v>373</v>
      </c>
      <c r="L521" s="107">
        <v>1</v>
      </c>
      <c r="M521" s="107">
        <v>1</v>
      </c>
      <c r="N521" s="107"/>
      <c r="O521" s="241"/>
      <c r="P521" s="241"/>
      <c r="Q521" s="241"/>
      <c r="R521" s="241"/>
      <c r="S521" s="241"/>
      <c r="T521" s="241"/>
      <c r="U521" s="241"/>
      <c r="V521" s="241"/>
      <c r="W521" s="241"/>
      <c r="X521" s="241"/>
      <c r="Y521" s="241"/>
      <c r="Z521" s="241"/>
      <c r="AA521" s="241"/>
      <c r="AB521" s="241"/>
    </row>
    <row r="522" spans="1:28" ht="15.75" customHeight="1" x14ac:dyDescent="0.2">
      <c r="A522" s="241"/>
      <c r="B522" s="241"/>
      <c r="C522" s="249"/>
      <c r="D522" s="241"/>
      <c r="E522" s="27" t="s">
        <v>298</v>
      </c>
      <c r="F522" s="28" t="s">
        <v>373</v>
      </c>
      <c r="G522" s="107">
        <v>1</v>
      </c>
      <c r="H522" s="107">
        <v>1</v>
      </c>
      <c r="I522" s="107"/>
      <c r="J522" s="27" t="s">
        <v>298</v>
      </c>
      <c r="K522" s="28" t="s">
        <v>373</v>
      </c>
      <c r="L522" s="107">
        <v>1</v>
      </c>
      <c r="M522" s="107">
        <v>1</v>
      </c>
      <c r="N522" s="107"/>
      <c r="O522" s="241"/>
      <c r="P522" s="241"/>
      <c r="Q522" s="241"/>
      <c r="R522" s="241"/>
      <c r="S522" s="241"/>
      <c r="T522" s="241"/>
      <c r="U522" s="241"/>
      <c r="V522" s="241"/>
      <c r="W522" s="241"/>
      <c r="X522" s="241"/>
      <c r="Y522" s="241"/>
      <c r="Z522" s="241"/>
      <c r="AA522" s="241"/>
      <c r="AB522" s="241"/>
    </row>
    <row r="523" spans="1:28" ht="15.75" customHeight="1" x14ac:dyDescent="0.2">
      <c r="A523" s="241"/>
      <c r="B523" s="241"/>
      <c r="C523" s="249"/>
      <c r="D523" s="241"/>
      <c r="E523" s="27" t="s">
        <v>303</v>
      </c>
      <c r="F523" s="28" t="s">
        <v>373</v>
      </c>
      <c r="G523" s="107">
        <v>1</v>
      </c>
      <c r="H523" s="107">
        <v>1</v>
      </c>
      <c r="I523" s="107"/>
      <c r="J523" s="27" t="s">
        <v>303</v>
      </c>
      <c r="K523" s="28" t="s">
        <v>373</v>
      </c>
      <c r="L523" s="107">
        <v>1</v>
      </c>
      <c r="M523" s="107">
        <v>1</v>
      </c>
      <c r="N523" s="107"/>
      <c r="O523" s="241"/>
      <c r="P523" s="241"/>
      <c r="Q523" s="241"/>
      <c r="R523" s="241"/>
      <c r="S523" s="241"/>
      <c r="T523" s="241"/>
      <c r="U523" s="241"/>
      <c r="V523" s="241"/>
      <c r="W523" s="241"/>
      <c r="X523" s="241"/>
      <c r="Y523" s="241"/>
      <c r="Z523" s="241"/>
      <c r="AA523" s="241"/>
      <c r="AB523" s="241"/>
    </row>
    <row r="524" spans="1:28" ht="15.75" customHeight="1" x14ac:dyDescent="0.2">
      <c r="A524" s="241"/>
      <c r="B524" s="241"/>
      <c r="C524" s="249"/>
      <c r="D524" s="241"/>
      <c r="E524" s="27" t="s">
        <v>296</v>
      </c>
      <c r="F524" s="28" t="s">
        <v>373</v>
      </c>
      <c r="G524" s="107">
        <v>1</v>
      </c>
      <c r="H524" s="107">
        <v>1</v>
      </c>
      <c r="I524" s="107"/>
      <c r="J524" s="27" t="s">
        <v>296</v>
      </c>
      <c r="K524" s="28" t="s">
        <v>373</v>
      </c>
      <c r="L524" s="107">
        <v>1</v>
      </c>
      <c r="M524" s="107">
        <v>1</v>
      </c>
      <c r="N524" s="107"/>
      <c r="O524" s="241"/>
      <c r="P524" s="241"/>
      <c r="Q524" s="241"/>
      <c r="R524" s="241"/>
      <c r="S524" s="241"/>
      <c r="T524" s="241"/>
      <c r="U524" s="241"/>
      <c r="V524" s="241"/>
      <c r="W524" s="241"/>
      <c r="X524" s="241"/>
      <c r="Y524" s="241"/>
      <c r="Z524" s="241"/>
      <c r="AA524" s="241"/>
      <c r="AB524" s="241"/>
    </row>
    <row r="525" spans="1:28" ht="15.75" customHeight="1" x14ac:dyDescent="0.2">
      <c r="A525" s="241"/>
      <c r="B525" s="241"/>
      <c r="C525" s="249"/>
      <c r="D525" s="241"/>
      <c r="E525" s="27" t="s">
        <v>313</v>
      </c>
      <c r="F525" s="28" t="s">
        <v>373</v>
      </c>
      <c r="G525" s="107">
        <v>1</v>
      </c>
      <c r="H525" s="107">
        <v>1</v>
      </c>
      <c r="I525" s="107"/>
      <c r="J525" s="27" t="s">
        <v>313</v>
      </c>
      <c r="K525" s="28" t="s">
        <v>373</v>
      </c>
      <c r="L525" s="107">
        <v>1</v>
      </c>
      <c r="M525" s="107">
        <v>1</v>
      </c>
      <c r="N525" s="107"/>
      <c r="O525" s="241"/>
      <c r="P525" s="241"/>
      <c r="Q525" s="241"/>
      <c r="R525" s="241"/>
      <c r="S525" s="241"/>
      <c r="T525" s="241"/>
      <c r="U525" s="241"/>
      <c r="V525" s="241"/>
      <c r="W525" s="241"/>
      <c r="X525" s="241"/>
      <c r="Y525" s="241"/>
      <c r="Z525" s="241"/>
      <c r="AA525" s="241"/>
      <c r="AB525" s="241"/>
    </row>
    <row r="526" spans="1:28" ht="15.75" customHeight="1" x14ac:dyDescent="0.2">
      <c r="A526" s="241"/>
      <c r="B526" s="241"/>
      <c r="C526" s="249"/>
      <c r="D526" s="241"/>
      <c r="E526" s="27" t="s">
        <v>314</v>
      </c>
      <c r="F526" s="28" t="s">
        <v>373</v>
      </c>
      <c r="G526" s="107">
        <v>1</v>
      </c>
      <c r="H526" s="107">
        <v>1</v>
      </c>
      <c r="I526" s="107"/>
      <c r="J526" s="27" t="s">
        <v>314</v>
      </c>
      <c r="K526" s="28" t="s">
        <v>373</v>
      </c>
      <c r="L526" s="107">
        <v>1</v>
      </c>
      <c r="M526" s="107">
        <v>1</v>
      </c>
      <c r="N526" s="107"/>
      <c r="O526" s="241"/>
      <c r="P526" s="241"/>
      <c r="Q526" s="241"/>
      <c r="R526" s="241"/>
      <c r="S526" s="241"/>
      <c r="T526" s="241"/>
      <c r="U526" s="241"/>
      <c r="V526" s="241"/>
      <c r="W526" s="241"/>
      <c r="X526" s="241"/>
      <c r="Y526" s="241"/>
      <c r="Z526" s="241"/>
      <c r="AA526" s="241"/>
      <c r="AB526" s="241"/>
    </row>
    <row r="527" spans="1:28" x14ac:dyDescent="0.2">
      <c r="A527" s="241"/>
      <c r="B527" s="241"/>
      <c r="C527" s="249"/>
      <c r="D527" s="241"/>
      <c r="E527" s="27"/>
      <c r="F527" s="108" t="s">
        <v>81</v>
      </c>
      <c r="G527" s="109">
        <v>18</v>
      </c>
      <c r="H527" s="109">
        <v>18</v>
      </c>
      <c r="I527" s="109"/>
      <c r="J527" s="27"/>
      <c r="K527" s="108" t="s">
        <v>81</v>
      </c>
      <c r="L527" s="109">
        <v>18</v>
      </c>
      <c r="M527" s="109">
        <v>18</v>
      </c>
      <c r="N527" s="109"/>
      <c r="O527" s="241"/>
      <c r="P527" s="241"/>
      <c r="Q527" s="241"/>
      <c r="R527" s="241"/>
      <c r="S527" s="241"/>
      <c r="T527" s="241"/>
      <c r="U527" s="241"/>
      <c r="V527" s="241"/>
      <c r="W527" s="241"/>
      <c r="X527" s="241"/>
      <c r="Y527" s="241"/>
      <c r="Z527" s="241"/>
      <c r="AA527" s="241"/>
      <c r="AB527" s="241"/>
    </row>
    <row r="528" spans="1:28" x14ac:dyDescent="0.2">
      <c r="A528" s="242"/>
      <c r="B528" s="242"/>
      <c r="C528" s="250"/>
      <c r="D528" s="242"/>
      <c r="E528" s="27"/>
      <c r="F528" s="108" t="s">
        <v>290</v>
      </c>
      <c r="G528" s="109">
        <v>18</v>
      </c>
      <c r="H528" s="109">
        <v>18</v>
      </c>
      <c r="I528" s="109"/>
      <c r="J528" s="110"/>
      <c r="K528" s="110"/>
      <c r="L528" s="111"/>
      <c r="M528" s="111"/>
      <c r="N528" s="111"/>
      <c r="O528" s="242"/>
      <c r="P528" s="242"/>
      <c r="Q528" s="242"/>
      <c r="R528" s="242"/>
      <c r="S528" s="242"/>
      <c r="T528" s="242"/>
      <c r="U528" s="242"/>
      <c r="V528" s="242"/>
      <c r="W528" s="242"/>
      <c r="X528" s="242"/>
      <c r="Y528" s="242"/>
      <c r="Z528" s="242"/>
      <c r="AA528" s="242"/>
      <c r="AB528" s="242"/>
    </row>
    <row r="529" spans="1:28" ht="14.25" customHeight="1" x14ac:dyDescent="0.2">
      <c r="A529" s="240">
        <v>69</v>
      </c>
      <c r="B529" s="240"/>
      <c r="C529" s="248" t="s">
        <v>283</v>
      </c>
      <c r="D529" s="240" t="s">
        <v>373</v>
      </c>
      <c r="E529" s="27" t="s">
        <v>329</v>
      </c>
      <c r="F529" s="28" t="s">
        <v>373</v>
      </c>
      <c r="G529" s="107">
        <v>1</v>
      </c>
      <c r="H529" s="107">
        <v>1</v>
      </c>
      <c r="I529" s="107"/>
      <c r="J529" s="27" t="s">
        <v>329</v>
      </c>
      <c r="K529" s="28" t="s">
        <v>373</v>
      </c>
      <c r="L529" s="107">
        <v>1</v>
      </c>
      <c r="M529" s="107">
        <v>1</v>
      </c>
      <c r="N529" s="107"/>
      <c r="O529" s="240" t="s">
        <v>511</v>
      </c>
      <c r="P529" s="240">
        <v>22</v>
      </c>
      <c r="Q529" s="240" t="s">
        <v>257</v>
      </c>
      <c r="R529" s="240" t="s">
        <v>258</v>
      </c>
      <c r="S529" s="240" t="s">
        <v>666</v>
      </c>
      <c r="T529" s="240" t="s">
        <v>512</v>
      </c>
      <c r="U529" s="240" t="s">
        <v>738</v>
      </c>
      <c r="V529" s="240" t="s">
        <v>286</v>
      </c>
      <c r="W529" s="240"/>
      <c r="X529" s="240"/>
      <c r="Y529" s="240"/>
      <c r="Z529" s="240"/>
      <c r="AA529" s="240"/>
      <c r="AB529" s="240"/>
    </row>
    <row r="530" spans="1:28" ht="14.25" customHeight="1" x14ac:dyDescent="0.2">
      <c r="A530" s="241"/>
      <c r="B530" s="241"/>
      <c r="C530" s="249"/>
      <c r="D530" s="241"/>
      <c r="E530" s="27" t="s">
        <v>334</v>
      </c>
      <c r="F530" s="28" t="s">
        <v>373</v>
      </c>
      <c r="G530" s="107">
        <v>1</v>
      </c>
      <c r="H530" s="107">
        <v>1</v>
      </c>
      <c r="I530" s="107"/>
      <c r="J530" s="27" t="s">
        <v>334</v>
      </c>
      <c r="K530" s="28" t="s">
        <v>373</v>
      </c>
      <c r="L530" s="107">
        <v>1</v>
      </c>
      <c r="M530" s="107">
        <v>1</v>
      </c>
      <c r="N530" s="107"/>
      <c r="O530" s="241"/>
      <c r="P530" s="241"/>
      <c r="Q530" s="241"/>
      <c r="R530" s="241"/>
      <c r="S530" s="241"/>
      <c r="T530" s="241"/>
      <c r="U530" s="241"/>
      <c r="V530" s="241"/>
      <c r="W530" s="241"/>
      <c r="X530" s="241"/>
      <c r="Y530" s="241"/>
      <c r="Z530" s="241"/>
      <c r="AA530" s="241"/>
      <c r="AB530" s="241"/>
    </row>
    <row r="531" spans="1:28" ht="14.25" customHeight="1" x14ac:dyDescent="0.2">
      <c r="A531" s="241"/>
      <c r="B531" s="241"/>
      <c r="C531" s="249"/>
      <c r="D531" s="241"/>
      <c r="E531" s="27" t="s">
        <v>331</v>
      </c>
      <c r="F531" s="28" t="s">
        <v>373</v>
      </c>
      <c r="G531" s="107">
        <v>1</v>
      </c>
      <c r="H531" s="107">
        <v>1</v>
      </c>
      <c r="I531" s="107"/>
      <c r="J531" s="27" t="s">
        <v>331</v>
      </c>
      <c r="K531" s="28" t="s">
        <v>373</v>
      </c>
      <c r="L531" s="107">
        <v>1</v>
      </c>
      <c r="M531" s="107">
        <v>1</v>
      </c>
      <c r="N531" s="107"/>
      <c r="O531" s="241"/>
      <c r="P531" s="241"/>
      <c r="Q531" s="241"/>
      <c r="R531" s="241"/>
      <c r="S531" s="241"/>
      <c r="T531" s="241"/>
      <c r="U531" s="241"/>
      <c r="V531" s="241"/>
      <c r="W531" s="241"/>
      <c r="X531" s="241"/>
      <c r="Y531" s="241"/>
      <c r="Z531" s="241"/>
      <c r="AA531" s="241"/>
      <c r="AB531" s="241"/>
    </row>
    <row r="532" spans="1:28" ht="14.25" customHeight="1" x14ac:dyDescent="0.2">
      <c r="A532" s="241"/>
      <c r="B532" s="241"/>
      <c r="C532" s="249"/>
      <c r="D532" s="241"/>
      <c r="E532" s="27" t="s">
        <v>268</v>
      </c>
      <c r="F532" s="28" t="s">
        <v>373</v>
      </c>
      <c r="G532" s="107">
        <v>1</v>
      </c>
      <c r="H532" s="107">
        <v>1</v>
      </c>
      <c r="I532" s="107"/>
      <c r="J532" s="27" t="s">
        <v>268</v>
      </c>
      <c r="K532" s="28" t="s">
        <v>373</v>
      </c>
      <c r="L532" s="107">
        <v>1</v>
      </c>
      <c r="M532" s="107">
        <v>1</v>
      </c>
      <c r="N532" s="107"/>
      <c r="O532" s="241"/>
      <c r="P532" s="241"/>
      <c r="Q532" s="241"/>
      <c r="R532" s="241"/>
      <c r="S532" s="241"/>
      <c r="T532" s="241"/>
      <c r="U532" s="241"/>
      <c r="V532" s="241"/>
      <c r="W532" s="241"/>
      <c r="X532" s="241"/>
      <c r="Y532" s="241"/>
      <c r="Z532" s="241"/>
      <c r="AA532" s="241"/>
      <c r="AB532" s="241"/>
    </row>
    <row r="533" spans="1:28" ht="14.25" customHeight="1" x14ac:dyDescent="0.2">
      <c r="A533" s="241"/>
      <c r="B533" s="241"/>
      <c r="C533" s="249"/>
      <c r="D533" s="241"/>
      <c r="E533" s="27" t="s">
        <v>272</v>
      </c>
      <c r="F533" s="28" t="s">
        <v>373</v>
      </c>
      <c r="G533" s="107">
        <v>1</v>
      </c>
      <c r="H533" s="107">
        <v>1</v>
      </c>
      <c r="I533" s="107"/>
      <c r="J533" s="27" t="s">
        <v>272</v>
      </c>
      <c r="K533" s="28" t="s">
        <v>373</v>
      </c>
      <c r="L533" s="107">
        <v>1</v>
      </c>
      <c r="M533" s="107">
        <v>1</v>
      </c>
      <c r="N533" s="107"/>
      <c r="O533" s="241"/>
      <c r="P533" s="241"/>
      <c r="Q533" s="241"/>
      <c r="R533" s="241"/>
      <c r="S533" s="241"/>
      <c r="T533" s="241"/>
      <c r="U533" s="241"/>
      <c r="V533" s="241"/>
      <c r="W533" s="241"/>
      <c r="X533" s="241"/>
      <c r="Y533" s="241"/>
      <c r="Z533" s="241"/>
      <c r="AA533" s="241"/>
      <c r="AB533" s="241"/>
    </row>
    <row r="534" spans="1:28" ht="14.25" customHeight="1" x14ac:dyDescent="0.2">
      <c r="A534" s="241"/>
      <c r="B534" s="241"/>
      <c r="C534" s="249"/>
      <c r="D534" s="241"/>
      <c r="E534" s="27" t="s">
        <v>278</v>
      </c>
      <c r="F534" s="28" t="s">
        <v>373</v>
      </c>
      <c r="G534" s="107">
        <v>1</v>
      </c>
      <c r="H534" s="107">
        <v>1</v>
      </c>
      <c r="I534" s="107"/>
      <c r="J534" s="27" t="s">
        <v>278</v>
      </c>
      <c r="K534" s="28" t="s">
        <v>373</v>
      </c>
      <c r="L534" s="107">
        <v>1</v>
      </c>
      <c r="M534" s="107">
        <v>1</v>
      </c>
      <c r="N534" s="107"/>
      <c r="O534" s="241"/>
      <c r="P534" s="241"/>
      <c r="Q534" s="241"/>
      <c r="R534" s="241"/>
      <c r="S534" s="241"/>
      <c r="T534" s="241"/>
      <c r="U534" s="241"/>
      <c r="V534" s="241"/>
      <c r="W534" s="241"/>
      <c r="X534" s="241"/>
      <c r="Y534" s="241"/>
      <c r="Z534" s="241"/>
      <c r="AA534" s="241"/>
      <c r="AB534" s="241"/>
    </row>
    <row r="535" spans="1:28" ht="14.25" customHeight="1" x14ac:dyDescent="0.2">
      <c r="A535" s="241"/>
      <c r="B535" s="241"/>
      <c r="C535" s="249"/>
      <c r="D535" s="241"/>
      <c r="E535" s="27" t="s">
        <v>280</v>
      </c>
      <c r="F535" s="28" t="s">
        <v>373</v>
      </c>
      <c r="G535" s="107">
        <v>1</v>
      </c>
      <c r="H535" s="107">
        <v>1</v>
      </c>
      <c r="I535" s="107"/>
      <c r="J535" s="27" t="s">
        <v>280</v>
      </c>
      <c r="K535" s="28" t="s">
        <v>373</v>
      </c>
      <c r="L535" s="107">
        <v>1</v>
      </c>
      <c r="M535" s="107">
        <v>1</v>
      </c>
      <c r="N535" s="107"/>
      <c r="O535" s="241"/>
      <c r="P535" s="241"/>
      <c r="Q535" s="241"/>
      <c r="R535" s="241"/>
      <c r="S535" s="241"/>
      <c r="T535" s="241"/>
      <c r="U535" s="241"/>
      <c r="V535" s="241"/>
      <c r="W535" s="241"/>
      <c r="X535" s="241"/>
      <c r="Y535" s="241"/>
      <c r="Z535" s="241"/>
      <c r="AA535" s="241"/>
      <c r="AB535" s="241"/>
    </row>
    <row r="536" spans="1:28" ht="14.25" customHeight="1" x14ac:dyDescent="0.2">
      <c r="A536" s="241"/>
      <c r="B536" s="241"/>
      <c r="C536" s="249"/>
      <c r="D536" s="241"/>
      <c r="E536" s="27" t="s">
        <v>422</v>
      </c>
      <c r="F536" s="28" t="s">
        <v>373</v>
      </c>
      <c r="G536" s="107">
        <v>1</v>
      </c>
      <c r="H536" s="107">
        <v>1</v>
      </c>
      <c r="I536" s="107"/>
      <c r="J536" s="27" t="s">
        <v>422</v>
      </c>
      <c r="K536" s="28" t="s">
        <v>373</v>
      </c>
      <c r="L536" s="107">
        <v>1</v>
      </c>
      <c r="M536" s="107">
        <v>1</v>
      </c>
      <c r="N536" s="107"/>
      <c r="O536" s="241"/>
      <c r="P536" s="241"/>
      <c r="Q536" s="241"/>
      <c r="R536" s="241"/>
      <c r="S536" s="241"/>
      <c r="T536" s="241"/>
      <c r="U536" s="241"/>
      <c r="V536" s="241"/>
      <c r="W536" s="241"/>
      <c r="X536" s="241"/>
      <c r="Y536" s="241"/>
      <c r="Z536" s="241"/>
      <c r="AA536" s="241"/>
      <c r="AB536" s="241"/>
    </row>
    <row r="537" spans="1:28" ht="14.25" customHeight="1" x14ac:dyDescent="0.2">
      <c r="A537" s="241"/>
      <c r="B537" s="241"/>
      <c r="C537" s="249"/>
      <c r="D537" s="241"/>
      <c r="E537" s="27" t="s">
        <v>426</v>
      </c>
      <c r="F537" s="28" t="s">
        <v>373</v>
      </c>
      <c r="G537" s="107">
        <v>1</v>
      </c>
      <c r="H537" s="107">
        <v>1</v>
      </c>
      <c r="I537" s="107"/>
      <c r="J537" s="27" t="s">
        <v>426</v>
      </c>
      <c r="K537" s="28" t="s">
        <v>373</v>
      </c>
      <c r="L537" s="107">
        <v>1</v>
      </c>
      <c r="M537" s="107">
        <v>1</v>
      </c>
      <c r="N537" s="107"/>
      <c r="O537" s="241"/>
      <c r="P537" s="241"/>
      <c r="Q537" s="241"/>
      <c r="R537" s="241"/>
      <c r="S537" s="241"/>
      <c r="T537" s="241"/>
      <c r="U537" s="241"/>
      <c r="V537" s="241"/>
      <c r="W537" s="241"/>
      <c r="X537" s="241"/>
      <c r="Y537" s="241"/>
      <c r="Z537" s="241"/>
      <c r="AA537" s="241"/>
      <c r="AB537" s="241"/>
    </row>
    <row r="538" spans="1:28" ht="14.25" customHeight="1" x14ac:dyDescent="0.2">
      <c r="A538" s="241"/>
      <c r="B538" s="241"/>
      <c r="C538" s="249"/>
      <c r="D538" s="241"/>
      <c r="E538" s="27" t="s">
        <v>287</v>
      </c>
      <c r="F538" s="28" t="s">
        <v>373</v>
      </c>
      <c r="G538" s="107">
        <v>1</v>
      </c>
      <c r="H538" s="107">
        <v>1</v>
      </c>
      <c r="I538" s="107"/>
      <c r="J538" s="27" t="s">
        <v>287</v>
      </c>
      <c r="K538" s="28" t="s">
        <v>373</v>
      </c>
      <c r="L538" s="107">
        <v>1</v>
      </c>
      <c r="M538" s="107">
        <v>1</v>
      </c>
      <c r="N538" s="107"/>
      <c r="O538" s="241"/>
      <c r="P538" s="241"/>
      <c r="Q538" s="241"/>
      <c r="R538" s="241"/>
      <c r="S538" s="241"/>
      <c r="T538" s="241"/>
      <c r="U538" s="241"/>
      <c r="V538" s="241"/>
      <c r="W538" s="241"/>
      <c r="X538" s="241"/>
      <c r="Y538" s="241"/>
      <c r="Z538" s="241"/>
      <c r="AA538" s="241"/>
      <c r="AB538" s="241"/>
    </row>
    <row r="539" spans="1:28" ht="14.25" customHeight="1" x14ac:dyDescent="0.2">
      <c r="A539" s="241"/>
      <c r="B539" s="241"/>
      <c r="C539" s="249"/>
      <c r="D539" s="241"/>
      <c r="E539" s="27" t="s">
        <v>307</v>
      </c>
      <c r="F539" s="28" t="s">
        <v>373</v>
      </c>
      <c r="G539" s="107">
        <v>1</v>
      </c>
      <c r="H539" s="107">
        <v>1</v>
      </c>
      <c r="I539" s="107"/>
      <c r="J539" s="27" t="s">
        <v>307</v>
      </c>
      <c r="K539" s="28" t="s">
        <v>373</v>
      </c>
      <c r="L539" s="107">
        <v>1</v>
      </c>
      <c r="M539" s="107">
        <v>1</v>
      </c>
      <c r="N539" s="107"/>
      <c r="O539" s="241"/>
      <c r="P539" s="241"/>
      <c r="Q539" s="241"/>
      <c r="R539" s="241"/>
      <c r="S539" s="241"/>
      <c r="T539" s="241"/>
      <c r="U539" s="241"/>
      <c r="V539" s="241"/>
      <c r="W539" s="241"/>
      <c r="X539" s="241"/>
      <c r="Y539" s="241"/>
      <c r="Z539" s="241"/>
      <c r="AA539" s="241"/>
      <c r="AB539" s="241"/>
    </row>
    <row r="540" spans="1:28" ht="14.25" customHeight="1" x14ac:dyDescent="0.2">
      <c r="A540" s="241"/>
      <c r="B540" s="241"/>
      <c r="C540" s="249"/>
      <c r="D540" s="241"/>
      <c r="E540" s="27" t="s">
        <v>299</v>
      </c>
      <c r="F540" s="28" t="s">
        <v>373</v>
      </c>
      <c r="G540" s="107">
        <v>1</v>
      </c>
      <c r="H540" s="107">
        <v>1</v>
      </c>
      <c r="I540" s="107"/>
      <c r="J540" s="27" t="s">
        <v>299</v>
      </c>
      <c r="K540" s="28" t="s">
        <v>373</v>
      </c>
      <c r="L540" s="107">
        <v>1</v>
      </c>
      <c r="M540" s="107">
        <v>1</v>
      </c>
      <c r="N540" s="107"/>
      <c r="O540" s="241"/>
      <c r="P540" s="241"/>
      <c r="Q540" s="241"/>
      <c r="R540" s="241"/>
      <c r="S540" s="241"/>
      <c r="T540" s="241"/>
      <c r="U540" s="241"/>
      <c r="V540" s="241"/>
      <c r="W540" s="241"/>
      <c r="X540" s="241"/>
      <c r="Y540" s="241"/>
      <c r="Z540" s="241"/>
      <c r="AA540" s="241"/>
      <c r="AB540" s="241"/>
    </row>
    <row r="541" spans="1:28" ht="14.25" customHeight="1" x14ac:dyDescent="0.2">
      <c r="A541" s="241"/>
      <c r="B541" s="241"/>
      <c r="C541" s="249"/>
      <c r="D541" s="241"/>
      <c r="E541" s="27" t="s">
        <v>304</v>
      </c>
      <c r="F541" s="28" t="s">
        <v>373</v>
      </c>
      <c r="G541" s="107">
        <v>1</v>
      </c>
      <c r="H541" s="107">
        <v>1</v>
      </c>
      <c r="I541" s="107"/>
      <c r="J541" s="27" t="s">
        <v>304</v>
      </c>
      <c r="K541" s="28" t="s">
        <v>373</v>
      </c>
      <c r="L541" s="107">
        <v>1</v>
      </c>
      <c r="M541" s="107">
        <v>1</v>
      </c>
      <c r="N541" s="107"/>
      <c r="O541" s="241"/>
      <c r="P541" s="241"/>
      <c r="Q541" s="241"/>
      <c r="R541" s="241"/>
      <c r="S541" s="241"/>
      <c r="T541" s="241"/>
      <c r="U541" s="241"/>
      <c r="V541" s="241"/>
      <c r="W541" s="241"/>
      <c r="X541" s="241"/>
      <c r="Y541" s="241"/>
      <c r="Z541" s="241"/>
      <c r="AA541" s="241"/>
      <c r="AB541" s="241"/>
    </row>
    <row r="542" spans="1:28" ht="14.25" customHeight="1" x14ac:dyDescent="0.2">
      <c r="A542" s="241"/>
      <c r="B542" s="241"/>
      <c r="C542" s="249"/>
      <c r="D542" s="241"/>
      <c r="E542" s="27" t="s">
        <v>315</v>
      </c>
      <c r="F542" s="28" t="s">
        <v>373</v>
      </c>
      <c r="G542" s="107">
        <v>1</v>
      </c>
      <c r="H542" s="107">
        <v>1</v>
      </c>
      <c r="I542" s="107"/>
      <c r="J542" s="27" t="s">
        <v>315</v>
      </c>
      <c r="K542" s="28" t="s">
        <v>373</v>
      </c>
      <c r="L542" s="107">
        <v>1</v>
      </c>
      <c r="M542" s="107">
        <v>1</v>
      </c>
      <c r="N542" s="107"/>
      <c r="O542" s="241"/>
      <c r="P542" s="241"/>
      <c r="Q542" s="241"/>
      <c r="R542" s="241"/>
      <c r="S542" s="241"/>
      <c r="T542" s="241"/>
      <c r="U542" s="241"/>
      <c r="V542" s="241"/>
      <c r="W542" s="241"/>
      <c r="X542" s="241"/>
      <c r="Y542" s="241"/>
      <c r="Z542" s="241"/>
      <c r="AA542" s="241"/>
      <c r="AB542" s="241"/>
    </row>
    <row r="543" spans="1:28" ht="14.25" customHeight="1" x14ac:dyDescent="0.2">
      <c r="A543" s="241"/>
      <c r="B543" s="241"/>
      <c r="C543" s="249"/>
      <c r="D543" s="241"/>
      <c r="E543" s="27" t="s">
        <v>319</v>
      </c>
      <c r="F543" s="28" t="s">
        <v>373</v>
      </c>
      <c r="G543" s="107">
        <v>1</v>
      </c>
      <c r="H543" s="107">
        <v>1</v>
      </c>
      <c r="I543" s="107"/>
      <c r="J543" s="27" t="s">
        <v>319</v>
      </c>
      <c r="K543" s="28" t="s">
        <v>373</v>
      </c>
      <c r="L543" s="107">
        <v>1</v>
      </c>
      <c r="M543" s="107">
        <v>1</v>
      </c>
      <c r="N543" s="107"/>
      <c r="O543" s="241"/>
      <c r="P543" s="241"/>
      <c r="Q543" s="241"/>
      <c r="R543" s="241"/>
      <c r="S543" s="241"/>
      <c r="T543" s="241"/>
      <c r="U543" s="241"/>
      <c r="V543" s="241"/>
      <c r="W543" s="241"/>
      <c r="X543" s="241"/>
      <c r="Y543" s="241"/>
      <c r="Z543" s="241"/>
      <c r="AA543" s="241"/>
      <c r="AB543" s="241"/>
    </row>
    <row r="544" spans="1:28" ht="14.25" customHeight="1" x14ac:dyDescent="0.2">
      <c r="A544" s="241"/>
      <c r="B544" s="241"/>
      <c r="C544" s="249"/>
      <c r="D544" s="241"/>
      <c r="E544" s="27" t="s">
        <v>308</v>
      </c>
      <c r="F544" s="28" t="s">
        <v>373</v>
      </c>
      <c r="G544" s="107">
        <v>1</v>
      </c>
      <c r="H544" s="107">
        <v>1</v>
      </c>
      <c r="I544" s="107"/>
      <c r="J544" s="27" t="s">
        <v>308</v>
      </c>
      <c r="K544" s="28" t="s">
        <v>373</v>
      </c>
      <c r="L544" s="107">
        <v>1</v>
      </c>
      <c r="M544" s="107">
        <v>1</v>
      </c>
      <c r="N544" s="107"/>
      <c r="O544" s="241"/>
      <c r="P544" s="241"/>
      <c r="Q544" s="241"/>
      <c r="R544" s="241"/>
      <c r="S544" s="241"/>
      <c r="T544" s="241"/>
      <c r="U544" s="241"/>
      <c r="V544" s="241"/>
      <c r="W544" s="241"/>
      <c r="X544" s="241"/>
      <c r="Y544" s="241"/>
      <c r="Z544" s="241"/>
      <c r="AA544" s="241"/>
      <c r="AB544" s="241"/>
    </row>
    <row r="545" spans="1:28" ht="14.25" customHeight="1" x14ac:dyDescent="0.2">
      <c r="A545" s="241"/>
      <c r="B545" s="241"/>
      <c r="C545" s="249"/>
      <c r="D545" s="241"/>
      <c r="E545" s="27" t="s">
        <v>302</v>
      </c>
      <c r="F545" s="28" t="s">
        <v>373</v>
      </c>
      <c r="G545" s="107">
        <v>1</v>
      </c>
      <c r="H545" s="107">
        <v>1</v>
      </c>
      <c r="I545" s="107"/>
      <c r="J545" s="27" t="s">
        <v>302</v>
      </c>
      <c r="K545" s="28" t="s">
        <v>373</v>
      </c>
      <c r="L545" s="107">
        <v>1</v>
      </c>
      <c r="M545" s="107">
        <v>1</v>
      </c>
      <c r="N545" s="107"/>
      <c r="O545" s="241"/>
      <c r="P545" s="241"/>
      <c r="Q545" s="241"/>
      <c r="R545" s="241"/>
      <c r="S545" s="241"/>
      <c r="T545" s="241"/>
      <c r="U545" s="241"/>
      <c r="V545" s="241"/>
      <c r="W545" s="241"/>
      <c r="X545" s="241"/>
      <c r="Y545" s="241"/>
      <c r="Z545" s="241"/>
      <c r="AA545" s="241"/>
      <c r="AB545" s="241"/>
    </row>
    <row r="546" spans="1:28" ht="14.25" customHeight="1" x14ac:dyDescent="0.2">
      <c r="A546" s="241"/>
      <c r="B546" s="241"/>
      <c r="C546" s="249"/>
      <c r="D546" s="241"/>
      <c r="E546" s="27" t="s">
        <v>313</v>
      </c>
      <c r="F546" s="28" t="s">
        <v>373</v>
      </c>
      <c r="G546" s="107">
        <v>1</v>
      </c>
      <c r="H546" s="107">
        <v>1</v>
      </c>
      <c r="I546" s="107"/>
      <c r="J546" s="27" t="s">
        <v>313</v>
      </c>
      <c r="K546" s="28" t="s">
        <v>373</v>
      </c>
      <c r="L546" s="107">
        <v>1</v>
      </c>
      <c r="M546" s="107">
        <v>1</v>
      </c>
      <c r="N546" s="107"/>
      <c r="O546" s="241"/>
      <c r="P546" s="241"/>
      <c r="Q546" s="241"/>
      <c r="R546" s="241"/>
      <c r="S546" s="241"/>
      <c r="T546" s="241"/>
      <c r="U546" s="241"/>
      <c r="V546" s="241"/>
      <c r="W546" s="241"/>
      <c r="X546" s="241"/>
      <c r="Y546" s="241"/>
      <c r="Z546" s="241"/>
      <c r="AA546" s="241"/>
      <c r="AB546" s="241"/>
    </row>
    <row r="547" spans="1:28" x14ac:dyDescent="0.2">
      <c r="A547" s="241"/>
      <c r="B547" s="241"/>
      <c r="C547" s="249"/>
      <c r="D547" s="241"/>
      <c r="E547" s="27"/>
      <c r="F547" s="108" t="s">
        <v>81</v>
      </c>
      <c r="G547" s="109">
        <v>18</v>
      </c>
      <c r="H547" s="109">
        <v>18</v>
      </c>
      <c r="I547" s="109"/>
      <c r="J547" s="27"/>
      <c r="K547" s="108" t="s">
        <v>81</v>
      </c>
      <c r="L547" s="109">
        <v>18</v>
      </c>
      <c r="M547" s="109">
        <v>18</v>
      </c>
      <c r="N547" s="109"/>
      <c r="O547" s="241"/>
      <c r="P547" s="241"/>
      <c r="Q547" s="241"/>
      <c r="R547" s="241"/>
      <c r="S547" s="241"/>
      <c r="T547" s="241"/>
      <c r="U547" s="241"/>
      <c r="V547" s="241"/>
      <c r="W547" s="241"/>
      <c r="X547" s="241"/>
      <c r="Y547" s="241"/>
      <c r="Z547" s="241"/>
      <c r="AA547" s="241"/>
      <c r="AB547" s="241"/>
    </row>
    <row r="548" spans="1:28" x14ac:dyDescent="0.2">
      <c r="A548" s="242"/>
      <c r="B548" s="242"/>
      <c r="C548" s="250"/>
      <c r="D548" s="242"/>
      <c r="E548" s="27"/>
      <c r="F548" s="108" t="s">
        <v>290</v>
      </c>
      <c r="G548" s="109">
        <v>18</v>
      </c>
      <c r="H548" s="109">
        <v>18</v>
      </c>
      <c r="I548" s="109"/>
      <c r="J548" s="110"/>
      <c r="K548" s="110"/>
      <c r="L548" s="111"/>
      <c r="M548" s="111"/>
      <c r="N548" s="111"/>
      <c r="O548" s="242"/>
      <c r="P548" s="242"/>
      <c r="Q548" s="242"/>
      <c r="R548" s="242"/>
      <c r="S548" s="242"/>
      <c r="T548" s="242"/>
      <c r="U548" s="242"/>
      <c r="V548" s="242"/>
      <c r="W548" s="242"/>
      <c r="X548" s="242"/>
      <c r="Y548" s="242"/>
      <c r="Z548" s="242"/>
      <c r="AA548" s="242"/>
      <c r="AB548" s="242"/>
    </row>
    <row r="549" spans="1:28" ht="13.5" customHeight="1" x14ac:dyDescent="0.2">
      <c r="A549" s="240">
        <v>70</v>
      </c>
      <c r="B549" s="240"/>
      <c r="C549" s="248" t="s">
        <v>283</v>
      </c>
      <c r="D549" s="240" t="s">
        <v>373</v>
      </c>
      <c r="E549" s="27" t="s">
        <v>335</v>
      </c>
      <c r="F549" s="28" t="s">
        <v>373</v>
      </c>
      <c r="G549" s="107">
        <v>1</v>
      </c>
      <c r="H549" s="107">
        <v>1</v>
      </c>
      <c r="I549" s="107"/>
      <c r="J549" s="27" t="s">
        <v>335</v>
      </c>
      <c r="K549" s="28" t="s">
        <v>373</v>
      </c>
      <c r="L549" s="107">
        <v>1</v>
      </c>
      <c r="M549" s="107">
        <v>1</v>
      </c>
      <c r="N549" s="107"/>
      <c r="O549" s="240" t="s">
        <v>513</v>
      </c>
      <c r="P549" s="240">
        <v>22</v>
      </c>
      <c r="Q549" s="240" t="s">
        <v>257</v>
      </c>
      <c r="R549" s="240" t="s">
        <v>258</v>
      </c>
      <c r="S549" s="240" t="s">
        <v>667</v>
      </c>
      <c r="T549" s="240" t="s">
        <v>514</v>
      </c>
      <c r="U549" s="240" t="s">
        <v>739</v>
      </c>
      <c r="V549" s="240" t="s">
        <v>286</v>
      </c>
      <c r="W549" s="240"/>
      <c r="X549" s="240"/>
      <c r="Y549" s="240"/>
      <c r="Z549" s="240"/>
      <c r="AA549" s="240"/>
      <c r="AB549" s="240"/>
    </row>
    <row r="550" spans="1:28" ht="13.5" customHeight="1" x14ac:dyDescent="0.2">
      <c r="A550" s="241"/>
      <c r="B550" s="241"/>
      <c r="C550" s="249"/>
      <c r="D550" s="241"/>
      <c r="E550" s="27" t="s">
        <v>281</v>
      </c>
      <c r="F550" s="28" t="s">
        <v>373</v>
      </c>
      <c r="G550" s="107">
        <v>1</v>
      </c>
      <c r="H550" s="107">
        <v>1</v>
      </c>
      <c r="I550" s="107"/>
      <c r="J550" s="27" t="s">
        <v>281</v>
      </c>
      <c r="K550" s="28" t="s">
        <v>373</v>
      </c>
      <c r="L550" s="107">
        <v>1</v>
      </c>
      <c r="M550" s="107">
        <v>1</v>
      </c>
      <c r="N550" s="107"/>
      <c r="O550" s="241"/>
      <c r="P550" s="241"/>
      <c r="Q550" s="241"/>
      <c r="R550" s="241"/>
      <c r="S550" s="241"/>
      <c r="T550" s="241"/>
      <c r="U550" s="241"/>
      <c r="V550" s="241"/>
      <c r="W550" s="241"/>
      <c r="X550" s="241"/>
      <c r="Y550" s="241"/>
      <c r="Z550" s="241"/>
      <c r="AA550" s="241"/>
      <c r="AB550" s="241"/>
    </row>
    <row r="551" spans="1:28" ht="13.5" customHeight="1" x14ac:dyDescent="0.2">
      <c r="A551" s="241"/>
      <c r="B551" s="241"/>
      <c r="C551" s="249"/>
      <c r="D551" s="241"/>
      <c r="E551" s="27" t="s">
        <v>269</v>
      </c>
      <c r="F551" s="28" t="s">
        <v>373</v>
      </c>
      <c r="G551" s="107">
        <v>1</v>
      </c>
      <c r="H551" s="107">
        <v>1</v>
      </c>
      <c r="I551" s="107"/>
      <c r="J551" s="27" t="s">
        <v>269</v>
      </c>
      <c r="K551" s="28" t="s">
        <v>373</v>
      </c>
      <c r="L551" s="107">
        <v>1</v>
      </c>
      <c r="M551" s="107">
        <v>1</v>
      </c>
      <c r="N551" s="107"/>
      <c r="O551" s="241"/>
      <c r="P551" s="241"/>
      <c r="Q551" s="241"/>
      <c r="R551" s="241"/>
      <c r="S551" s="241"/>
      <c r="T551" s="241"/>
      <c r="U551" s="241"/>
      <c r="V551" s="241"/>
      <c r="W551" s="241"/>
      <c r="X551" s="241"/>
      <c r="Y551" s="241"/>
      <c r="Z551" s="241"/>
      <c r="AA551" s="241"/>
      <c r="AB551" s="241"/>
    </row>
    <row r="552" spans="1:28" ht="13.5" customHeight="1" x14ac:dyDescent="0.2">
      <c r="A552" s="241"/>
      <c r="B552" s="241"/>
      <c r="C552" s="249"/>
      <c r="D552" s="241"/>
      <c r="E552" s="27" t="s">
        <v>273</v>
      </c>
      <c r="F552" s="28" t="s">
        <v>373</v>
      </c>
      <c r="G552" s="107">
        <v>1</v>
      </c>
      <c r="H552" s="107">
        <v>1</v>
      </c>
      <c r="I552" s="107"/>
      <c r="J552" s="27" t="s">
        <v>273</v>
      </c>
      <c r="K552" s="28" t="s">
        <v>373</v>
      </c>
      <c r="L552" s="107">
        <v>1</v>
      </c>
      <c r="M552" s="107">
        <v>1</v>
      </c>
      <c r="N552" s="107"/>
      <c r="O552" s="241"/>
      <c r="P552" s="241"/>
      <c r="Q552" s="241"/>
      <c r="R552" s="241"/>
      <c r="S552" s="241"/>
      <c r="T552" s="241"/>
      <c r="U552" s="241"/>
      <c r="V552" s="241"/>
      <c r="W552" s="241"/>
      <c r="X552" s="241"/>
      <c r="Y552" s="241"/>
      <c r="Z552" s="241"/>
      <c r="AA552" s="241"/>
      <c r="AB552" s="241"/>
    </row>
    <row r="553" spans="1:28" ht="13.5" customHeight="1" x14ac:dyDescent="0.2">
      <c r="A553" s="241"/>
      <c r="B553" s="241"/>
      <c r="C553" s="249"/>
      <c r="D553" s="241"/>
      <c r="E553" s="27" t="s">
        <v>282</v>
      </c>
      <c r="F553" s="28" t="s">
        <v>373</v>
      </c>
      <c r="G553" s="107">
        <v>1</v>
      </c>
      <c r="H553" s="107">
        <v>1</v>
      </c>
      <c r="I553" s="107"/>
      <c r="J553" s="27" t="s">
        <v>282</v>
      </c>
      <c r="K553" s="28" t="s">
        <v>373</v>
      </c>
      <c r="L553" s="107">
        <v>1</v>
      </c>
      <c r="M553" s="107">
        <v>1</v>
      </c>
      <c r="N553" s="107"/>
      <c r="O553" s="241"/>
      <c r="P553" s="241"/>
      <c r="Q553" s="241"/>
      <c r="R553" s="241"/>
      <c r="S553" s="241"/>
      <c r="T553" s="241"/>
      <c r="U553" s="241"/>
      <c r="V553" s="241"/>
      <c r="W553" s="241"/>
      <c r="X553" s="241"/>
      <c r="Y553" s="241"/>
      <c r="Z553" s="241"/>
      <c r="AA553" s="241"/>
      <c r="AB553" s="241"/>
    </row>
    <row r="554" spans="1:28" ht="13.5" customHeight="1" x14ac:dyDescent="0.2">
      <c r="A554" s="241"/>
      <c r="B554" s="241"/>
      <c r="C554" s="249"/>
      <c r="D554" s="241"/>
      <c r="E554" s="27" t="s">
        <v>275</v>
      </c>
      <c r="F554" s="28" t="s">
        <v>373</v>
      </c>
      <c r="G554" s="107">
        <v>1</v>
      </c>
      <c r="H554" s="107">
        <v>1</v>
      </c>
      <c r="I554" s="107"/>
      <c r="J554" s="27" t="s">
        <v>275</v>
      </c>
      <c r="K554" s="28" t="s">
        <v>373</v>
      </c>
      <c r="L554" s="107">
        <v>1</v>
      </c>
      <c r="M554" s="107">
        <v>1</v>
      </c>
      <c r="N554" s="107"/>
      <c r="O554" s="241"/>
      <c r="P554" s="241"/>
      <c r="Q554" s="241"/>
      <c r="R554" s="241"/>
      <c r="S554" s="241"/>
      <c r="T554" s="241"/>
      <c r="U554" s="241"/>
      <c r="V554" s="241"/>
      <c r="W554" s="241"/>
      <c r="X554" s="241"/>
      <c r="Y554" s="241"/>
      <c r="Z554" s="241"/>
      <c r="AA554" s="241"/>
      <c r="AB554" s="241"/>
    </row>
    <row r="555" spans="1:28" ht="13.5" customHeight="1" x14ac:dyDescent="0.2">
      <c r="A555" s="241"/>
      <c r="B555" s="241"/>
      <c r="C555" s="249"/>
      <c r="D555" s="241"/>
      <c r="E555" s="27" t="s">
        <v>297</v>
      </c>
      <c r="F555" s="28" t="s">
        <v>373</v>
      </c>
      <c r="G555" s="107">
        <v>1</v>
      </c>
      <c r="H555" s="107">
        <v>1</v>
      </c>
      <c r="I555" s="107"/>
      <c r="J555" s="27" t="s">
        <v>297</v>
      </c>
      <c r="K555" s="28" t="s">
        <v>373</v>
      </c>
      <c r="L555" s="107">
        <v>1</v>
      </c>
      <c r="M555" s="107">
        <v>1</v>
      </c>
      <c r="N555" s="107"/>
      <c r="O555" s="241"/>
      <c r="P555" s="241"/>
      <c r="Q555" s="241"/>
      <c r="R555" s="241"/>
      <c r="S555" s="241"/>
      <c r="T555" s="241"/>
      <c r="U555" s="241"/>
      <c r="V555" s="241"/>
      <c r="W555" s="241"/>
      <c r="X555" s="241"/>
      <c r="Y555" s="241"/>
      <c r="Z555" s="241"/>
      <c r="AA555" s="241"/>
      <c r="AB555" s="241"/>
    </row>
    <row r="556" spans="1:28" ht="13.5" customHeight="1" x14ac:dyDescent="0.2">
      <c r="A556" s="241"/>
      <c r="B556" s="241"/>
      <c r="C556" s="249"/>
      <c r="D556" s="241"/>
      <c r="E556" s="27" t="s">
        <v>288</v>
      </c>
      <c r="F556" s="28" t="s">
        <v>373</v>
      </c>
      <c r="G556" s="107">
        <v>1</v>
      </c>
      <c r="H556" s="107">
        <v>1</v>
      </c>
      <c r="I556" s="107"/>
      <c r="J556" s="27" t="s">
        <v>288</v>
      </c>
      <c r="K556" s="28" t="s">
        <v>373</v>
      </c>
      <c r="L556" s="107">
        <v>1</v>
      </c>
      <c r="M556" s="107">
        <v>1</v>
      </c>
      <c r="N556" s="107"/>
      <c r="O556" s="241"/>
      <c r="P556" s="241"/>
      <c r="Q556" s="241"/>
      <c r="R556" s="241"/>
      <c r="S556" s="241"/>
      <c r="T556" s="241"/>
      <c r="U556" s="241"/>
      <c r="V556" s="241"/>
      <c r="W556" s="241"/>
      <c r="X556" s="241"/>
      <c r="Y556" s="241"/>
      <c r="Z556" s="241"/>
      <c r="AA556" s="241"/>
      <c r="AB556" s="241"/>
    </row>
    <row r="557" spans="1:28" ht="13.5" customHeight="1" x14ac:dyDescent="0.2">
      <c r="A557" s="241"/>
      <c r="B557" s="241"/>
      <c r="C557" s="249"/>
      <c r="D557" s="241"/>
      <c r="E557" s="27" t="s">
        <v>300</v>
      </c>
      <c r="F557" s="28" t="s">
        <v>373</v>
      </c>
      <c r="G557" s="107">
        <v>1</v>
      </c>
      <c r="H557" s="107">
        <v>1</v>
      </c>
      <c r="I557" s="107"/>
      <c r="J557" s="27" t="s">
        <v>300</v>
      </c>
      <c r="K557" s="28" t="s">
        <v>373</v>
      </c>
      <c r="L557" s="107">
        <v>1</v>
      </c>
      <c r="M557" s="107">
        <v>1</v>
      </c>
      <c r="N557" s="107"/>
      <c r="O557" s="241"/>
      <c r="P557" s="241"/>
      <c r="Q557" s="241"/>
      <c r="R557" s="241"/>
      <c r="S557" s="241"/>
      <c r="T557" s="241"/>
      <c r="U557" s="241"/>
      <c r="V557" s="241"/>
      <c r="W557" s="241"/>
      <c r="X557" s="241"/>
      <c r="Y557" s="241"/>
      <c r="Z557" s="241"/>
      <c r="AA557" s="241"/>
      <c r="AB557" s="241"/>
    </row>
    <row r="558" spans="1:28" ht="13.5" customHeight="1" x14ac:dyDescent="0.2">
      <c r="A558" s="241"/>
      <c r="B558" s="241"/>
      <c r="C558" s="249"/>
      <c r="D558" s="241"/>
      <c r="E558" s="27" t="s">
        <v>305</v>
      </c>
      <c r="F558" s="28" t="s">
        <v>373</v>
      </c>
      <c r="G558" s="107">
        <v>1</v>
      </c>
      <c r="H558" s="107">
        <v>1</v>
      </c>
      <c r="I558" s="107"/>
      <c r="J558" s="27" t="s">
        <v>305</v>
      </c>
      <c r="K558" s="28" t="s">
        <v>373</v>
      </c>
      <c r="L558" s="107">
        <v>1</v>
      </c>
      <c r="M558" s="107">
        <v>1</v>
      </c>
      <c r="N558" s="107"/>
      <c r="O558" s="241"/>
      <c r="P558" s="241"/>
      <c r="Q558" s="241"/>
      <c r="R558" s="241"/>
      <c r="S558" s="241"/>
      <c r="T558" s="241"/>
      <c r="U558" s="241"/>
      <c r="V558" s="241"/>
      <c r="W558" s="241"/>
      <c r="X558" s="241"/>
      <c r="Y558" s="241"/>
      <c r="Z558" s="241"/>
      <c r="AA558" s="241"/>
      <c r="AB558" s="241"/>
    </row>
    <row r="559" spans="1:28" ht="13.5" customHeight="1" x14ac:dyDescent="0.2">
      <c r="A559" s="241"/>
      <c r="B559" s="241"/>
      <c r="C559" s="249"/>
      <c r="D559" s="241"/>
      <c r="E559" s="27" t="s">
        <v>436</v>
      </c>
      <c r="F559" s="28" t="s">
        <v>373</v>
      </c>
      <c r="G559" s="107">
        <v>1</v>
      </c>
      <c r="H559" s="107">
        <v>1</v>
      </c>
      <c r="I559" s="107"/>
      <c r="J559" s="27" t="s">
        <v>436</v>
      </c>
      <c r="K559" s="28" t="s">
        <v>373</v>
      </c>
      <c r="L559" s="107">
        <v>1</v>
      </c>
      <c r="M559" s="107">
        <v>1</v>
      </c>
      <c r="N559" s="107"/>
      <c r="O559" s="241"/>
      <c r="P559" s="241"/>
      <c r="Q559" s="241"/>
      <c r="R559" s="241"/>
      <c r="S559" s="241"/>
      <c r="T559" s="241"/>
      <c r="U559" s="241"/>
      <c r="V559" s="241"/>
      <c r="W559" s="241"/>
      <c r="X559" s="241"/>
      <c r="Y559" s="241"/>
      <c r="Z559" s="241"/>
      <c r="AA559" s="241"/>
      <c r="AB559" s="241"/>
    </row>
    <row r="560" spans="1:28" ht="13.5" customHeight="1" x14ac:dyDescent="0.2">
      <c r="A560" s="241"/>
      <c r="B560" s="241"/>
      <c r="C560" s="249"/>
      <c r="D560" s="241"/>
      <c r="E560" s="27" t="s">
        <v>301</v>
      </c>
      <c r="F560" s="28" t="s">
        <v>373</v>
      </c>
      <c r="G560" s="107">
        <v>1</v>
      </c>
      <c r="H560" s="107">
        <v>1</v>
      </c>
      <c r="I560" s="107"/>
      <c r="J560" s="27" t="s">
        <v>301</v>
      </c>
      <c r="K560" s="28" t="s">
        <v>373</v>
      </c>
      <c r="L560" s="107">
        <v>1</v>
      </c>
      <c r="M560" s="107">
        <v>1</v>
      </c>
      <c r="N560" s="107"/>
      <c r="O560" s="241"/>
      <c r="P560" s="241"/>
      <c r="Q560" s="241"/>
      <c r="R560" s="241"/>
      <c r="S560" s="241"/>
      <c r="T560" s="241"/>
      <c r="U560" s="241"/>
      <c r="V560" s="241"/>
      <c r="W560" s="241"/>
      <c r="X560" s="241"/>
      <c r="Y560" s="241"/>
      <c r="Z560" s="241"/>
      <c r="AA560" s="241"/>
      <c r="AB560" s="241"/>
    </row>
    <row r="561" spans="1:28" ht="13.5" customHeight="1" x14ac:dyDescent="0.2">
      <c r="A561" s="241"/>
      <c r="B561" s="241"/>
      <c r="C561" s="249"/>
      <c r="D561" s="241"/>
      <c r="E561" s="27" t="s">
        <v>316</v>
      </c>
      <c r="F561" s="28" t="s">
        <v>373</v>
      </c>
      <c r="G561" s="107">
        <v>1</v>
      </c>
      <c r="H561" s="107">
        <v>1</v>
      </c>
      <c r="I561" s="107"/>
      <c r="J561" s="27" t="s">
        <v>316</v>
      </c>
      <c r="K561" s="28" t="s">
        <v>373</v>
      </c>
      <c r="L561" s="107">
        <v>1</v>
      </c>
      <c r="M561" s="107">
        <v>1</v>
      </c>
      <c r="N561" s="107"/>
      <c r="O561" s="241"/>
      <c r="P561" s="241"/>
      <c r="Q561" s="241"/>
      <c r="R561" s="241"/>
      <c r="S561" s="241"/>
      <c r="T561" s="241"/>
      <c r="U561" s="241"/>
      <c r="V561" s="241"/>
      <c r="W561" s="241"/>
      <c r="X561" s="241"/>
      <c r="Y561" s="241"/>
      <c r="Z561" s="241"/>
      <c r="AA561" s="241"/>
      <c r="AB561" s="241"/>
    </row>
    <row r="562" spans="1:28" ht="13.5" customHeight="1" x14ac:dyDescent="0.2">
      <c r="A562" s="241"/>
      <c r="B562" s="241"/>
      <c r="C562" s="249"/>
      <c r="D562" s="241"/>
      <c r="E562" s="27" t="s">
        <v>317</v>
      </c>
      <c r="F562" s="28" t="s">
        <v>373</v>
      </c>
      <c r="G562" s="107">
        <v>1</v>
      </c>
      <c r="H562" s="107">
        <v>1</v>
      </c>
      <c r="I562" s="107"/>
      <c r="J562" s="27" t="s">
        <v>317</v>
      </c>
      <c r="K562" s="28" t="s">
        <v>373</v>
      </c>
      <c r="L562" s="107">
        <v>1</v>
      </c>
      <c r="M562" s="107">
        <v>1</v>
      </c>
      <c r="N562" s="107"/>
      <c r="O562" s="241"/>
      <c r="P562" s="241"/>
      <c r="Q562" s="241"/>
      <c r="R562" s="241"/>
      <c r="S562" s="241"/>
      <c r="T562" s="241"/>
      <c r="U562" s="241"/>
      <c r="V562" s="241"/>
      <c r="W562" s="241"/>
      <c r="X562" s="241"/>
      <c r="Y562" s="241"/>
      <c r="Z562" s="241"/>
      <c r="AA562" s="241"/>
      <c r="AB562" s="241"/>
    </row>
    <row r="563" spans="1:28" ht="13.5" customHeight="1" x14ac:dyDescent="0.2">
      <c r="A563" s="241"/>
      <c r="B563" s="241"/>
      <c r="C563" s="249"/>
      <c r="D563" s="241"/>
      <c r="E563" s="27" t="s">
        <v>309</v>
      </c>
      <c r="F563" s="28" t="s">
        <v>373</v>
      </c>
      <c r="G563" s="107">
        <v>1</v>
      </c>
      <c r="H563" s="107">
        <v>1</v>
      </c>
      <c r="I563" s="107"/>
      <c r="J563" s="27" t="s">
        <v>309</v>
      </c>
      <c r="K563" s="28" t="s">
        <v>373</v>
      </c>
      <c r="L563" s="107">
        <v>1</v>
      </c>
      <c r="M563" s="107">
        <v>1</v>
      </c>
      <c r="N563" s="107"/>
      <c r="O563" s="241"/>
      <c r="P563" s="241"/>
      <c r="Q563" s="241"/>
      <c r="R563" s="241"/>
      <c r="S563" s="241"/>
      <c r="T563" s="241"/>
      <c r="U563" s="241"/>
      <c r="V563" s="241"/>
      <c r="W563" s="241"/>
      <c r="X563" s="241"/>
      <c r="Y563" s="241"/>
      <c r="Z563" s="241"/>
      <c r="AA563" s="241"/>
      <c r="AB563" s="241"/>
    </row>
    <row r="564" spans="1:28" ht="13.5" customHeight="1" x14ac:dyDescent="0.2">
      <c r="A564" s="241"/>
      <c r="B564" s="241"/>
      <c r="C564" s="249"/>
      <c r="D564" s="241"/>
      <c r="E564" s="27" t="s">
        <v>314</v>
      </c>
      <c r="F564" s="28" t="s">
        <v>373</v>
      </c>
      <c r="G564" s="107">
        <v>1</v>
      </c>
      <c r="H564" s="107">
        <v>1</v>
      </c>
      <c r="I564" s="107"/>
      <c r="J564" s="27" t="s">
        <v>314</v>
      </c>
      <c r="K564" s="28" t="s">
        <v>373</v>
      </c>
      <c r="L564" s="107">
        <v>1</v>
      </c>
      <c r="M564" s="107">
        <v>1</v>
      </c>
      <c r="N564" s="107"/>
      <c r="O564" s="241"/>
      <c r="P564" s="241"/>
      <c r="Q564" s="241"/>
      <c r="R564" s="241"/>
      <c r="S564" s="241"/>
      <c r="T564" s="241"/>
      <c r="U564" s="241"/>
      <c r="V564" s="241"/>
      <c r="W564" s="241"/>
      <c r="X564" s="241"/>
      <c r="Y564" s="241"/>
      <c r="Z564" s="241"/>
      <c r="AA564" s="241"/>
      <c r="AB564" s="241"/>
    </row>
    <row r="565" spans="1:28" ht="13.5" customHeight="1" x14ac:dyDescent="0.2">
      <c r="A565" s="241"/>
      <c r="B565" s="241"/>
      <c r="C565" s="249"/>
      <c r="D565" s="241"/>
      <c r="E565" s="27" t="s">
        <v>320</v>
      </c>
      <c r="F565" s="28" t="s">
        <v>373</v>
      </c>
      <c r="G565" s="107">
        <v>1</v>
      </c>
      <c r="H565" s="107">
        <v>1</v>
      </c>
      <c r="I565" s="107"/>
      <c r="J565" s="27" t="s">
        <v>320</v>
      </c>
      <c r="K565" s="28" t="s">
        <v>373</v>
      </c>
      <c r="L565" s="107">
        <v>1</v>
      </c>
      <c r="M565" s="107">
        <v>1</v>
      </c>
      <c r="N565" s="107"/>
      <c r="O565" s="241"/>
      <c r="P565" s="241"/>
      <c r="Q565" s="241"/>
      <c r="R565" s="241"/>
      <c r="S565" s="241"/>
      <c r="T565" s="241"/>
      <c r="U565" s="241"/>
      <c r="V565" s="241"/>
      <c r="W565" s="241"/>
      <c r="X565" s="241"/>
      <c r="Y565" s="241"/>
      <c r="Z565" s="241"/>
      <c r="AA565" s="241"/>
      <c r="AB565" s="241"/>
    </row>
    <row r="566" spans="1:28" ht="13.5" customHeight="1" x14ac:dyDescent="0.2">
      <c r="A566" s="241"/>
      <c r="B566" s="241"/>
      <c r="C566" s="249"/>
      <c r="D566" s="241"/>
      <c r="E566" s="27" t="s">
        <v>289</v>
      </c>
      <c r="F566" s="28" t="s">
        <v>373</v>
      </c>
      <c r="G566" s="107">
        <v>1</v>
      </c>
      <c r="H566" s="107">
        <v>1</v>
      </c>
      <c r="I566" s="107"/>
      <c r="J566" s="27" t="s">
        <v>289</v>
      </c>
      <c r="K566" s="28" t="s">
        <v>373</v>
      </c>
      <c r="L566" s="107">
        <v>1</v>
      </c>
      <c r="M566" s="107">
        <v>1</v>
      </c>
      <c r="N566" s="107"/>
      <c r="O566" s="241"/>
      <c r="P566" s="241"/>
      <c r="Q566" s="241"/>
      <c r="R566" s="241"/>
      <c r="S566" s="241"/>
      <c r="T566" s="241"/>
      <c r="U566" s="241"/>
      <c r="V566" s="241"/>
      <c r="W566" s="241"/>
      <c r="X566" s="241"/>
      <c r="Y566" s="241"/>
      <c r="Z566" s="241"/>
      <c r="AA566" s="241"/>
      <c r="AB566" s="241"/>
    </row>
    <row r="567" spans="1:28" x14ac:dyDescent="0.2">
      <c r="A567" s="241"/>
      <c r="B567" s="241"/>
      <c r="C567" s="249"/>
      <c r="D567" s="241"/>
      <c r="E567" s="27"/>
      <c r="F567" s="108" t="s">
        <v>81</v>
      </c>
      <c r="G567" s="109">
        <v>18</v>
      </c>
      <c r="H567" s="109">
        <v>18</v>
      </c>
      <c r="I567" s="109"/>
      <c r="J567" s="27"/>
      <c r="K567" s="108" t="s">
        <v>81</v>
      </c>
      <c r="L567" s="109">
        <v>18</v>
      </c>
      <c r="M567" s="109">
        <v>18</v>
      </c>
      <c r="N567" s="109"/>
      <c r="O567" s="241"/>
      <c r="P567" s="241"/>
      <c r="Q567" s="241"/>
      <c r="R567" s="241"/>
      <c r="S567" s="241"/>
      <c r="T567" s="241"/>
      <c r="U567" s="241"/>
      <c r="V567" s="241"/>
      <c r="W567" s="241"/>
      <c r="X567" s="241"/>
      <c r="Y567" s="241"/>
      <c r="Z567" s="241"/>
      <c r="AA567" s="241"/>
      <c r="AB567" s="241"/>
    </row>
    <row r="568" spans="1:28" x14ac:dyDescent="0.2">
      <c r="A568" s="242"/>
      <c r="B568" s="242"/>
      <c r="C568" s="250"/>
      <c r="D568" s="242"/>
      <c r="E568" s="27"/>
      <c r="F568" s="108" t="s">
        <v>290</v>
      </c>
      <c r="G568" s="109">
        <v>18</v>
      </c>
      <c r="H568" s="109">
        <v>18</v>
      </c>
      <c r="I568" s="109"/>
      <c r="J568" s="110"/>
      <c r="K568" s="110"/>
      <c r="L568" s="111"/>
      <c r="M568" s="111"/>
      <c r="N568" s="111"/>
      <c r="O568" s="242"/>
      <c r="P568" s="242"/>
      <c r="Q568" s="242"/>
      <c r="R568" s="242"/>
      <c r="S568" s="242"/>
      <c r="T568" s="242"/>
      <c r="U568" s="242"/>
      <c r="V568" s="242"/>
      <c r="W568" s="242"/>
      <c r="X568" s="242"/>
      <c r="Y568" s="242"/>
      <c r="Z568" s="242"/>
      <c r="AA568" s="242"/>
      <c r="AB568" s="242"/>
    </row>
    <row r="569" spans="1:28" ht="19.2" x14ac:dyDescent="0.2">
      <c r="A569" s="240">
        <v>71</v>
      </c>
      <c r="B569" s="240"/>
      <c r="C569" s="248" t="s">
        <v>283</v>
      </c>
      <c r="D569" s="240" t="s">
        <v>377</v>
      </c>
      <c r="E569" s="27" t="s">
        <v>295</v>
      </c>
      <c r="F569" s="28" t="s">
        <v>377</v>
      </c>
      <c r="G569" s="107">
        <v>2</v>
      </c>
      <c r="H569" s="107">
        <v>2</v>
      </c>
      <c r="I569" s="107"/>
      <c r="J569" s="27" t="s">
        <v>295</v>
      </c>
      <c r="K569" s="28" t="s">
        <v>377</v>
      </c>
      <c r="L569" s="107">
        <v>2</v>
      </c>
      <c r="M569" s="107">
        <v>2</v>
      </c>
      <c r="N569" s="107"/>
      <c r="O569" s="240" t="s">
        <v>515</v>
      </c>
      <c r="P569" s="240">
        <v>22</v>
      </c>
      <c r="Q569" s="240" t="s">
        <v>257</v>
      </c>
      <c r="R569" s="240" t="s">
        <v>258</v>
      </c>
      <c r="S569" s="240" t="s">
        <v>668</v>
      </c>
      <c r="T569" s="240" t="s">
        <v>516</v>
      </c>
      <c r="U569" s="240" t="s">
        <v>740</v>
      </c>
      <c r="V569" s="240" t="s">
        <v>286</v>
      </c>
      <c r="W569" s="240"/>
      <c r="X569" s="240"/>
      <c r="Y569" s="240"/>
      <c r="Z569" s="240"/>
      <c r="AA569" s="240"/>
      <c r="AB569" s="240"/>
    </row>
    <row r="570" spans="1:28" ht="19.2" x14ac:dyDescent="0.2">
      <c r="A570" s="241"/>
      <c r="B570" s="241"/>
      <c r="C570" s="249"/>
      <c r="D570" s="241"/>
      <c r="E570" s="27" t="s">
        <v>298</v>
      </c>
      <c r="F570" s="28" t="s">
        <v>377</v>
      </c>
      <c r="G570" s="107">
        <v>2</v>
      </c>
      <c r="H570" s="107">
        <v>2</v>
      </c>
      <c r="I570" s="107"/>
      <c r="J570" s="27" t="s">
        <v>298</v>
      </c>
      <c r="K570" s="28" t="s">
        <v>377</v>
      </c>
      <c r="L570" s="107">
        <v>2</v>
      </c>
      <c r="M570" s="107">
        <v>2</v>
      </c>
      <c r="N570" s="107"/>
      <c r="O570" s="241"/>
      <c r="P570" s="241"/>
      <c r="Q570" s="241"/>
      <c r="R570" s="241"/>
      <c r="S570" s="241"/>
      <c r="T570" s="241"/>
      <c r="U570" s="241"/>
      <c r="V570" s="241"/>
      <c r="W570" s="241"/>
      <c r="X570" s="241"/>
      <c r="Y570" s="241"/>
      <c r="Z570" s="241"/>
      <c r="AA570" s="241"/>
      <c r="AB570" s="241"/>
    </row>
    <row r="571" spans="1:28" ht="19.2" x14ac:dyDescent="0.2">
      <c r="A571" s="241"/>
      <c r="B571" s="241"/>
      <c r="C571" s="249"/>
      <c r="D571" s="241"/>
      <c r="E571" s="27" t="s">
        <v>287</v>
      </c>
      <c r="F571" s="28" t="s">
        <v>377</v>
      </c>
      <c r="G571" s="107">
        <v>2</v>
      </c>
      <c r="H571" s="107">
        <v>2</v>
      </c>
      <c r="I571" s="107"/>
      <c r="J571" s="27" t="s">
        <v>287</v>
      </c>
      <c r="K571" s="28" t="s">
        <v>377</v>
      </c>
      <c r="L571" s="107">
        <v>2</v>
      </c>
      <c r="M571" s="107">
        <v>2</v>
      </c>
      <c r="N571" s="107"/>
      <c r="O571" s="241"/>
      <c r="P571" s="241"/>
      <c r="Q571" s="241"/>
      <c r="R571" s="241"/>
      <c r="S571" s="241"/>
      <c r="T571" s="241"/>
      <c r="U571" s="241"/>
      <c r="V571" s="241"/>
      <c r="W571" s="241"/>
      <c r="X571" s="241"/>
      <c r="Y571" s="241"/>
      <c r="Z571" s="241"/>
      <c r="AA571" s="241"/>
      <c r="AB571" s="241"/>
    </row>
    <row r="572" spans="1:28" ht="19.2" x14ac:dyDescent="0.2">
      <c r="A572" s="241"/>
      <c r="B572" s="241"/>
      <c r="C572" s="249"/>
      <c r="D572" s="241"/>
      <c r="E572" s="27" t="s">
        <v>307</v>
      </c>
      <c r="F572" s="28" t="s">
        <v>377</v>
      </c>
      <c r="G572" s="107">
        <v>2</v>
      </c>
      <c r="H572" s="107">
        <v>2</v>
      </c>
      <c r="I572" s="107"/>
      <c r="J572" s="27" t="s">
        <v>307</v>
      </c>
      <c r="K572" s="28" t="s">
        <v>377</v>
      </c>
      <c r="L572" s="107">
        <v>2</v>
      </c>
      <c r="M572" s="107">
        <v>2</v>
      </c>
      <c r="N572" s="107"/>
      <c r="O572" s="241"/>
      <c r="P572" s="241"/>
      <c r="Q572" s="241"/>
      <c r="R572" s="241"/>
      <c r="S572" s="241"/>
      <c r="T572" s="241"/>
      <c r="U572" s="241"/>
      <c r="V572" s="241"/>
      <c r="W572" s="241"/>
      <c r="X572" s="241"/>
      <c r="Y572" s="241"/>
      <c r="Z572" s="241"/>
      <c r="AA572" s="241"/>
      <c r="AB572" s="241"/>
    </row>
    <row r="573" spans="1:28" ht="19.2" x14ac:dyDescent="0.2">
      <c r="A573" s="241"/>
      <c r="B573" s="241"/>
      <c r="C573" s="249"/>
      <c r="D573" s="241"/>
      <c r="E573" s="27" t="s">
        <v>303</v>
      </c>
      <c r="F573" s="28" t="s">
        <v>377</v>
      </c>
      <c r="G573" s="107">
        <v>1</v>
      </c>
      <c r="H573" s="107">
        <v>1</v>
      </c>
      <c r="I573" s="107"/>
      <c r="J573" s="27" t="s">
        <v>303</v>
      </c>
      <c r="K573" s="28" t="s">
        <v>377</v>
      </c>
      <c r="L573" s="107">
        <v>1</v>
      </c>
      <c r="M573" s="107">
        <v>1</v>
      </c>
      <c r="N573" s="107"/>
      <c r="O573" s="241"/>
      <c r="P573" s="241"/>
      <c r="Q573" s="241"/>
      <c r="R573" s="241"/>
      <c r="S573" s="241"/>
      <c r="T573" s="241"/>
      <c r="U573" s="241"/>
      <c r="V573" s="241"/>
      <c r="W573" s="241"/>
      <c r="X573" s="241"/>
      <c r="Y573" s="241"/>
      <c r="Z573" s="241"/>
      <c r="AA573" s="241"/>
      <c r="AB573" s="241"/>
    </row>
    <row r="574" spans="1:28" ht="19.2" x14ac:dyDescent="0.2">
      <c r="A574" s="241"/>
      <c r="B574" s="241"/>
      <c r="C574" s="249"/>
      <c r="D574" s="241"/>
      <c r="E574" s="27" t="s">
        <v>304</v>
      </c>
      <c r="F574" s="28" t="s">
        <v>377</v>
      </c>
      <c r="G574" s="107">
        <v>1</v>
      </c>
      <c r="H574" s="107">
        <v>1</v>
      </c>
      <c r="I574" s="107"/>
      <c r="J574" s="27" t="s">
        <v>304</v>
      </c>
      <c r="K574" s="28" t="s">
        <v>377</v>
      </c>
      <c r="L574" s="107">
        <v>1</v>
      </c>
      <c r="M574" s="107">
        <v>1</v>
      </c>
      <c r="N574" s="107"/>
      <c r="O574" s="241"/>
      <c r="P574" s="241"/>
      <c r="Q574" s="241"/>
      <c r="R574" s="241"/>
      <c r="S574" s="241"/>
      <c r="T574" s="241"/>
      <c r="U574" s="241"/>
      <c r="V574" s="241"/>
      <c r="W574" s="241"/>
      <c r="X574" s="241"/>
      <c r="Y574" s="241"/>
      <c r="Z574" s="241"/>
      <c r="AA574" s="241"/>
      <c r="AB574" s="241"/>
    </row>
    <row r="575" spans="1:28" ht="19.2" x14ac:dyDescent="0.2">
      <c r="A575" s="241"/>
      <c r="B575" s="241"/>
      <c r="C575" s="249"/>
      <c r="D575" s="241"/>
      <c r="E575" s="27" t="s">
        <v>305</v>
      </c>
      <c r="F575" s="28" t="s">
        <v>377</v>
      </c>
      <c r="G575" s="107">
        <v>1</v>
      </c>
      <c r="H575" s="107">
        <v>1</v>
      </c>
      <c r="I575" s="107"/>
      <c r="J575" s="27" t="s">
        <v>305</v>
      </c>
      <c r="K575" s="28" t="s">
        <v>377</v>
      </c>
      <c r="L575" s="107">
        <v>1</v>
      </c>
      <c r="M575" s="107">
        <v>1</v>
      </c>
      <c r="N575" s="107"/>
      <c r="O575" s="241"/>
      <c r="P575" s="241"/>
      <c r="Q575" s="241"/>
      <c r="R575" s="241"/>
      <c r="S575" s="241"/>
      <c r="T575" s="241"/>
      <c r="U575" s="241"/>
      <c r="V575" s="241"/>
      <c r="W575" s="241"/>
      <c r="X575" s="241"/>
      <c r="Y575" s="241"/>
      <c r="Z575" s="241"/>
      <c r="AA575" s="241"/>
      <c r="AB575" s="241"/>
    </row>
    <row r="576" spans="1:28" ht="19.2" x14ac:dyDescent="0.2">
      <c r="A576" s="241"/>
      <c r="B576" s="241"/>
      <c r="C576" s="249"/>
      <c r="D576" s="241"/>
      <c r="E576" s="27" t="s">
        <v>319</v>
      </c>
      <c r="F576" s="28" t="s">
        <v>377</v>
      </c>
      <c r="G576" s="107">
        <v>2</v>
      </c>
      <c r="H576" s="107">
        <v>2</v>
      </c>
      <c r="I576" s="107"/>
      <c r="J576" s="27" t="s">
        <v>319</v>
      </c>
      <c r="K576" s="28" t="s">
        <v>377</v>
      </c>
      <c r="L576" s="107">
        <v>2</v>
      </c>
      <c r="M576" s="107">
        <v>2</v>
      </c>
      <c r="N576" s="107"/>
      <c r="O576" s="241"/>
      <c r="P576" s="241"/>
      <c r="Q576" s="241"/>
      <c r="R576" s="241"/>
      <c r="S576" s="241"/>
      <c r="T576" s="241"/>
      <c r="U576" s="241"/>
      <c r="V576" s="241"/>
      <c r="W576" s="241"/>
      <c r="X576" s="241"/>
      <c r="Y576" s="241"/>
      <c r="Z576" s="241"/>
      <c r="AA576" s="241"/>
      <c r="AB576" s="241"/>
    </row>
    <row r="577" spans="1:28" ht="19.2" x14ac:dyDescent="0.2">
      <c r="A577" s="241"/>
      <c r="B577" s="241"/>
      <c r="C577" s="249"/>
      <c r="D577" s="241"/>
      <c r="E577" s="27" t="s">
        <v>301</v>
      </c>
      <c r="F577" s="28" t="s">
        <v>377</v>
      </c>
      <c r="G577" s="107">
        <v>1</v>
      </c>
      <c r="H577" s="107">
        <v>1</v>
      </c>
      <c r="I577" s="107"/>
      <c r="J577" s="27" t="s">
        <v>301</v>
      </c>
      <c r="K577" s="28" t="s">
        <v>377</v>
      </c>
      <c r="L577" s="107">
        <v>1</v>
      </c>
      <c r="M577" s="107">
        <v>1</v>
      </c>
      <c r="N577" s="107"/>
      <c r="O577" s="241"/>
      <c r="P577" s="241"/>
      <c r="Q577" s="241"/>
      <c r="R577" s="241"/>
      <c r="S577" s="241"/>
      <c r="T577" s="241"/>
      <c r="U577" s="241"/>
      <c r="V577" s="241"/>
      <c r="W577" s="241"/>
      <c r="X577" s="241"/>
      <c r="Y577" s="241"/>
      <c r="Z577" s="241"/>
      <c r="AA577" s="241"/>
      <c r="AB577" s="241"/>
    </row>
    <row r="578" spans="1:28" ht="19.2" x14ac:dyDescent="0.2">
      <c r="A578" s="241"/>
      <c r="B578" s="241"/>
      <c r="C578" s="249"/>
      <c r="D578" s="241"/>
      <c r="E578" s="27" t="s">
        <v>316</v>
      </c>
      <c r="F578" s="28" t="s">
        <v>377</v>
      </c>
      <c r="G578" s="107">
        <v>1</v>
      </c>
      <c r="H578" s="107">
        <v>1</v>
      </c>
      <c r="I578" s="107"/>
      <c r="J578" s="27" t="s">
        <v>316</v>
      </c>
      <c r="K578" s="28" t="s">
        <v>377</v>
      </c>
      <c r="L578" s="107">
        <v>1</v>
      </c>
      <c r="M578" s="107">
        <v>1</v>
      </c>
      <c r="N578" s="107"/>
      <c r="O578" s="241"/>
      <c r="P578" s="241"/>
      <c r="Q578" s="241"/>
      <c r="R578" s="241"/>
      <c r="S578" s="241"/>
      <c r="T578" s="241"/>
      <c r="U578" s="241"/>
      <c r="V578" s="241"/>
      <c r="W578" s="241"/>
      <c r="X578" s="241"/>
      <c r="Y578" s="241"/>
      <c r="Z578" s="241"/>
      <c r="AA578" s="241"/>
      <c r="AB578" s="241"/>
    </row>
    <row r="579" spans="1:28" ht="19.2" x14ac:dyDescent="0.2">
      <c r="A579" s="241"/>
      <c r="B579" s="241"/>
      <c r="C579" s="249"/>
      <c r="D579" s="241"/>
      <c r="E579" s="27" t="s">
        <v>309</v>
      </c>
      <c r="F579" s="28" t="s">
        <v>377</v>
      </c>
      <c r="G579" s="107">
        <v>1</v>
      </c>
      <c r="H579" s="107">
        <v>1</v>
      </c>
      <c r="I579" s="107"/>
      <c r="J579" s="27" t="s">
        <v>309</v>
      </c>
      <c r="K579" s="28" t="s">
        <v>377</v>
      </c>
      <c r="L579" s="107">
        <v>1</v>
      </c>
      <c r="M579" s="107">
        <v>1</v>
      </c>
      <c r="N579" s="107"/>
      <c r="O579" s="241"/>
      <c r="P579" s="241"/>
      <c r="Q579" s="241"/>
      <c r="R579" s="241"/>
      <c r="S579" s="241"/>
      <c r="T579" s="241"/>
      <c r="U579" s="241"/>
      <c r="V579" s="241"/>
      <c r="W579" s="241"/>
      <c r="X579" s="241"/>
      <c r="Y579" s="241"/>
      <c r="Z579" s="241"/>
      <c r="AA579" s="241"/>
      <c r="AB579" s="241"/>
    </row>
    <row r="580" spans="1:28" ht="19.2" x14ac:dyDescent="0.2">
      <c r="A580" s="241"/>
      <c r="B580" s="241"/>
      <c r="C580" s="249"/>
      <c r="D580" s="241"/>
      <c r="E580" s="27" t="s">
        <v>308</v>
      </c>
      <c r="F580" s="28" t="s">
        <v>377</v>
      </c>
      <c r="G580" s="107">
        <v>1</v>
      </c>
      <c r="H580" s="107">
        <v>1</v>
      </c>
      <c r="I580" s="107"/>
      <c r="J580" s="27" t="s">
        <v>308</v>
      </c>
      <c r="K580" s="28" t="s">
        <v>377</v>
      </c>
      <c r="L580" s="107">
        <v>1</v>
      </c>
      <c r="M580" s="107">
        <v>1</v>
      </c>
      <c r="N580" s="107"/>
      <c r="O580" s="241"/>
      <c r="P580" s="241"/>
      <c r="Q580" s="241"/>
      <c r="R580" s="241"/>
      <c r="S580" s="241"/>
      <c r="T580" s="241"/>
      <c r="U580" s="241"/>
      <c r="V580" s="241"/>
      <c r="W580" s="241"/>
      <c r="X580" s="241"/>
      <c r="Y580" s="241"/>
      <c r="Z580" s="241"/>
      <c r="AA580" s="241"/>
      <c r="AB580" s="241"/>
    </row>
    <row r="581" spans="1:28" ht="19.2" x14ac:dyDescent="0.2">
      <c r="A581" s="241"/>
      <c r="B581" s="241"/>
      <c r="C581" s="249"/>
      <c r="D581" s="241"/>
      <c r="E581" s="27" t="s">
        <v>314</v>
      </c>
      <c r="F581" s="28" t="s">
        <v>377</v>
      </c>
      <c r="G581" s="107">
        <v>1</v>
      </c>
      <c r="H581" s="107">
        <v>1</v>
      </c>
      <c r="I581" s="107"/>
      <c r="J581" s="27" t="s">
        <v>314</v>
      </c>
      <c r="K581" s="28" t="s">
        <v>377</v>
      </c>
      <c r="L581" s="107">
        <v>1</v>
      </c>
      <c r="M581" s="107">
        <v>1</v>
      </c>
      <c r="N581" s="107"/>
      <c r="O581" s="241"/>
      <c r="P581" s="241"/>
      <c r="Q581" s="241"/>
      <c r="R581" s="241"/>
      <c r="S581" s="241"/>
      <c r="T581" s="241"/>
      <c r="U581" s="241"/>
      <c r="V581" s="241"/>
      <c r="W581" s="241"/>
      <c r="X581" s="241"/>
      <c r="Y581" s="241"/>
      <c r="Z581" s="241"/>
      <c r="AA581" s="241"/>
      <c r="AB581" s="241"/>
    </row>
    <row r="582" spans="1:28" x14ac:dyDescent="0.2">
      <c r="A582" s="241"/>
      <c r="B582" s="241"/>
      <c r="C582" s="249"/>
      <c r="D582" s="241"/>
      <c r="E582" s="27"/>
      <c r="F582" s="108" t="s">
        <v>81</v>
      </c>
      <c r="G582" s="109">
        <v>18</v>
      </c>
      <c r="H582" s="109">
        <v>18</v>
      </c>
      <c r="I582" s="109"/>
      <c r="J582" s="27"/>
      <c r="K582" s="108" t="s">
        <v>81</v>
      </c>
      <c r="L582" s="109">
        <v>18</v>
      </c>
      <c r="M582" s="109">
        <v>18</v>
      </c>
      <c r="N582" s="109"/>
      <c r="O582" s="241"/>
      <c r="P582" s="241"/>
      <c r="Q582" s="241"/>
      <c r="R582" s="241"/>
      <c r="S582" s="241"/>
      <c r="T582" s="241"/>
      <c r="U582" s="241"/>
      <c r="V582" s="241"/>
      <c r="W582" s="241"/>
      <c r="X582" s="241"/>
      <c r="Y582" s="241"/>
      <c r="Z582" s="241"/>
      <c r="AA582" s="241"/>
      <c r="AB582" s="241"/>
    </row>
    <row r="583" spans="1:28" x14ac:dyDescent="0.2">
      <c r="A583" s="242"/>
      <c r="B583" s="242"/>
      <c r="C583" s="250"/>
      <c r="D583" s="242"/>
      <c r="E583" s="27"/>
      <c r="F583" s="108" t="s">
        <v>290</v>
      </c>
      <c r="G583" s="109">
        <v>18</v>
      </c>
      <c r="H583" s="109">
        <v>18</v>
      </c>
      <c r="I583" s="109"/>
      <c r="J583" s="110"/>
      <c r="K583" s="110"/>
      <c r="L583" s="111"/>
      <c r="M583" s="111"/>
      <c r="N583" s="111"/>
      <c r="O583" s="242"/>
      <c r="P583" s="242"/>
      <c r="Q583" s="242"/>
      <c r="R583" s="242"/>
      <c r="S583" s="242"/>
      <c r="T583" s="242"/>
      <c r="U583" s="242"/>
      <c r="V583" s="242"/>
      <c r="W583" s="242"/>
      <c r="X583" s="242"/>
      <c r="Y583" s="242"/>
      <c r="Z583" s="242"/>
      <c r="AA583" s="242"/>
      <c r="AB583" s="242"/>
    </row>
    <row r="584" spans="1:28" ht="19.2" x14ac:dyDescent="0.2">
      <c r="A584" s="240">
        <v>72</v>
      </c>
      <c r="B584" s="240"/>
      <c r="C584" s="248" t="s">
        <v>283</v>
      </c>
      <c r="D584" s="240" t="s">
        <v>377</v>
      </c>
      <c r="E584" s="27" t="s">
        <v>508</v>
      </c>
      <c r="F584" s="28" t="s">
        <v>377</v>
      </c>
      <c r="G584" s="107">
        <v>2</v>
      </c>
      <c r="H584" s="107">
        <v>2</v>
      </c>
      <c r="I584" s="107"/>
      <c r="J584" s="28" t="s">
        <v>377</v>
      </c>
      <c r="K584" s="28" t="s">
        <v>377</v>
      </c>
      <c r="L584" s="107">
        <v>2</v>
      </c>
      <c r="M584" s="107">
        <v>2</v>
      </c>
      <c r="N584" s="107"/>
      <c r="O584" s="240" t="s">
        <v>518</v>
      </c>
      <c r="P584" s="240">
        <v>22</v>
      </c>
      <c r="Q584" s="240" t="s">
        <v>257</v>
      </c>
      <c r="R584" s="240" t="s">
        <v>258</v>
      </c>
      <c r="S584" s="240" t="s">
        <v>669</v>
      </c>
      <c r="T584" s="240" t="s">
        <v>519</v>
      </c>
      <c r="U584" s="240" t="s">
        <v>741</v>
      </c>
      <c r="V584" s="240" t="s">
        <v>286</v>
      </c>
      <c r="W584" s="240"/>
      <c r="X584" s="240"/>
      <c r="Y584" s="240"/>
      <c r="Z584" s="240"/>
      <c r="AA584" s="240"/>
      <c r="AB584" s="240"/>
    </row>
    <row r="585" spans="1:28" ht="19.2" x14ac:dyDescent="0.2">
      <c r="A585" s="241"/>
      <c r="B585" s="241"/>
      <c r="C585" s="249"/>
      <c r="D585" s="241"/>
      <c r="E585" s="27" t="s">
        <v>509</v>
      </c>
      <c r="F585" s="28" t="s">
        <v>377</v>
      </c>
      <c r="G585" s="107">
        <v>2</v>
      </c>
      <c r="H585" s="107">
        <v>2</v>
      </c>
      <c r="I585" s="107"/>
      <c r="J585" s="27" t="s">
        <v>509</v>
      </c>
      <c r="K585" s="28" t="s">
        <v>377</v>
      </c>
      <c r="L585" s="107">
        <v>2</v>
      </c>
      <c r="M585" s="107">
        <v>2</v>
      </c>
      <c r="N585" s="107"/>
      <c r="O585" s="241"/>
      <c r="P585" s="241"/>
      <c r="Q585" s="241"/>
      <c r="R585" s="241"/>
      <c r="S585" s="241"/>
      <c r="T585" s="241"/>
      <c r="U585" s="241"/>
      <c r="V585" s="241"/>
      <c r="W585" s="241"/>
      <c r="X585" s="241"/>
      <c r="Y585" s="241"/>
      <c r="Z585" s="241"/>
      <c r="AA585" s="241"/>
      <c r="AB585" s="241"/>
    </row>
    <row r="586" spans="1:28" ht="19.2" x14ac:dyDescent="0.2">
      <c r="A586" s="241"/>
      <c r="B586" s="241"/>
      <c r="C586" s="249"/>
      <c r="D586" s="241"/>
      <c r="E586" s="27" t="s">
        <v>262</v>
      </c>
      <c r="F586" s="28" t="s">
        <v>377</v>
      </c>
      <c r="G586" s="107">
        <v>2</v>
      </c>
      <c r="H586" s="107">
        <v>2</v>
      </c>
      <c r="I586" s="107"/>
      <c r="J586" s="27" t="s">
        <v>262</v>
      </c>
      <c r="K586" s="28" t="s">
        <v>377</v>
      </c>
      <c r="L586" s="107">
        <v>2</v>
      </c>
      <c r="M586" s="107">
        <v>2</v>
      </c>
      <c r="N586" s="107"/>
      <c r="O586" s="241"/>
      <c r="P586" s="241"/>
      <c r="Q586" s="241"/>
      <c r="R586" s="241"/>
      <c r="S586" s="241"/>
      <c r="T586" s="241"/>
      <c r="U586" s="241"/>
      <c r="V586" s="241"/>
      <c r="W586" s="241"/>
      <c r="X586" s="241"/>
      <c r="Y586" s="241"/>
      <c r="Z586" s="241"/>
      <c r="AA586" s="241"/>
      <c r="AB586" s="241"/>
    </row>
    <row r="587" spans="1:28" ht="19.2" x14ac:dyDescent="0.2">
      <c r="A587" s="241"/>
      <c r="B587" s="241"/>
      <c r="C587" s="249"/>
      <c r="D587" s="241"/>
      <c r="E587" s="27" t="s">
        <v>263</v>
      </c>
      <c r="F587" s="28" t="s">
        <v>377</v>
      </c>
      <c r="G587" s="107">
        <v>2</v>
      </c>
      <c r="H587" s="107">
        <v>2</v>
      </c>
      <c r="I587" s="107"/>
      <c r="J587" s="27" t="s">
        <v>263</v>
      </c>
      <c r="K587" s="28" t="s">
        <v>377</v>
      </c>
      <c r="L587" s="107">
        <v>2</v>
      </c>
      <c r="M587" s="107">
        <v>2</v>
      </c>
      <c r="N587" s="107"/>
      <c r="O587" s="241"/>
      <c r="P587" s="241"/>
      <c r="Q587" s="241"/>
      <c r="R587" s="241"/>
      <c r="S587" s="241"/>
      <c r="T587" s="241"/>
      <c r="U587" s="241"/>
      <c r="V587" s="241"/>
      <c r="W587" s="241"/>
      <c r="X587" s="241"/>
      <c r="Y587" s="241"/>
      <c r="Z587" s="241"/>
      <c r="AA587" s="241"/>
      <c r="AB587" s="241"/>
    </row>
    <row r="588" spans="1:28" ht="19.2" x14ac:dyDescent="0.2">
      <c r="A588" s="241"/>
      <c r="B588" s="241"/>
      <c r="C588" s="249"/>
      <c r="D588" s="241"/>
      <c r="E588" s="27" t="s">
        <v>517</v>
      </c>
      <c r="F588" s="28" t="s">
        <v>377</v>
      </c>
      <c r="G588" s="107">
        <v>2</v>
      </c>
      <c r="H588" s="107">
        <v>2</v>
      </c>
      <c r="I588" s="107"/>
      <c r="J588" s="27" t="s">
        <v>517</v>
      </c>
      <c r="K588" s="28" t="s">
        <v>377</v>
      </c>
      <c r="L588" s="107">
        <v>2</v>
      </c>
      <c r="M588" s="107">
        <v>2</v>
      </c>
      <c r="N588" s="107"/>
      <c r="O588" s="241"/>
      <c r="P588" s="241"/>
      <c r="Q588" s="241"/>
      <c r="R588" s="241"/>
      <c r="S588" s="241"/>
      <c r="T588" s="241"/>
      <c r="U588" s="241"/>
      <c r="V588" s="241"/>
      <c r="W588" s="241"/>
      <c r="X588" s="241"/>
      <c r="Y588" s="241"/>
      <c r="Z588" s="241"/>
      <c r="AA588" s="241"/>
      <c r="AB588" s="241"/>
    </row>
    <row r="589" spans="1:28" ht="19.2" x14ac:dyDescent="0.2">
      <c r="A589" s="241"/>
      <c r="B589" s="241"/>
      <c r="C589" s="249"/>
      <c r="D589" s="241"/>
      <c r="E589" s="27" t="s">
        <v>267</v>
      </c>
      <c r="F589" s="28" t="s">
        <v>377</v>
      </c>
      <c r="G589" s="107">
        <v>2</v>
      </c>
      <c r="H589" s="107">
        <v>2</v>
      </c>
      <c r="I589" s="107"/>
      <c r="J589" s="27" t="s">
        <v>267</v>
      </c>
      <c r="K589" s="28" t="s">
        <v>377</v>
      </c>
      <c r="L589" s="107">
        <v>2</v>
      </c>
      <c r="M589" s="107">
        <v>2</v>
      </c>
      <c r="N589" s="107"/>
      <c r="O589" s="241"/>
      <c r="P589" s="241"/>
      <c r="Q589" s="241"/>
      <c r="R589" s="241"/>
      <c r="S589" s="241"/>
      <c r="T589" s="241"/>
      <c r="U589" s="241"/>
      <c r="V589" s="241"/>
      <c r="W589" s="241"/>
      <c r="X589" s="241"/>
      <c r="Y589" s="241"/>
      <c r="Z589" s="241"/>
      <c r="AA589" s="241"/>
      <c r="AB589" s="241"/>
    </row>
    <row r="590" spans="1:28" ht="19.2" x14ac:dyDescent="0.2">
      <c r="A590" s="241"/>
      <c r="B590" s="241"/>
      <c r="C590" s="249"/>
      <c r="D590" s="241"/>
      <c r="E590" s="27" t="s">
        <v>281</v>
      </c>
      <c r="F590" s="28" t="s">
        <v>377</v>
      </c>
      <c r="G590" s="107">
        <v>2</v>
      </c>
      <c r="H590" s="107">
        <v>2</v>
      </c>
      <c r="I590" s="107"/>
      <c r="J590" s="27" t="s">
        <v>281</v>
      </c>
      <c r="K590" s="28" t="s">
        <v>377</v>
      </c>
      <c r="L590" s="107">
        <v>2</v>
      </c>
      <c r="M590" s="107">
        <v>2</v>
      </c>
      <c r="N590" s="107"/>
      <c r="O590" s="241"/>
      <c r="P590" s="241"/>
      <c r="Q590" s="241"/>
      <c r="R590" s="241"/>
      <c r="S590" s="241"/>
      <c r="T590" s="241"/>
      <c r="U590" s="241"/>
      <c r="V590" s="241"/>
      <c r="W590" s="241"/>
      <c r="X590" s="241"/>
      <c r="Y590" s="241"/>
      <c r="Z590" s="241"/>
      <c r="AA590" s="241"/>
      <c r="AB590" s="241"/>
    </row>
    <row r="591" spans="1:28" ht="19.2" x14ac:dyDescent="0.2">
      <c r="A591" s="241"/>
      <c r="B591" s="241"/>
      <c r="C591" s="249"/>
      <c r="D591" s="241"/>
      <c r="E591" s="27" t="s">
        <v>285</v>
      </c>
      <c r="F591" s="28" t="s">
        <v>377</v>
      </c>
      <c r="G591" s="107">
        <v>2</v>
      </c>
      <c r="H591" s="107">
        <v>2</v>
      </c>
      <c r="I591" s="107"/>
      <c r="J591" s="27" t="s">
        <v>285</v>
      </c>
      <c r="K591" s="28" t="s">
        <v>377</v>
      </c>
      <c r="L591" s="107">
        <v>2</v>
      </c>
      <c r="M591" s="107">
        <v>2</v>
      </c>
      <c r="N591" s="107"/>
      <c r="O591" s="241"/>
      <c r="P591" s="241"/>
      <c r="Q591" s="241"/>
      <c r="R591" s="241"/>
      <c r="S591" s="241"/>
      <c r="T591" s="241"/>
      <c r="U591" s="241"/>
      <c r="V591" s="241"/>
      <c r="W591" s="241"/>
      <c r="X591" s="241"/>
      <c r="Y591" s="241"/>
      <c r="Z591" s="241"/>
      <c r="AA591" s="241"/>
      <c r="AB591" s="241"/>
    </row>
    <row r="592" spans="1:28" ht="19.2" x14ac:dyDescent="0.2">
      <c r="A592" s="241"/>
      <c r="B592" s="241"/>
      <c r="C592" s="249"/>
      <c r="D592" s="241"/>
      <c r="E592" s="27" t="s">
        <v>296</v>
      </c>
      <c r="F592" s="28" t="s">
        <v>377</v>
      </c>
      <c r="G592" s="107">
        <v>1</v>
      </c>
      <c r="H592" s="107">
        <v>1</v>
      </c>
      <c r="I592" s="107"/>
      <c r="J592" s="27" t="s">
        <v>296</v>
      </c>
      <c r="K592" s="28" t="s">
        <v>377</v>
      </c>
      <c r="L592" s="107">
        <v>1</v>
      </c>
      <c r="M592" s="107">
        <v>1</v>
      </c>
      <c r="N592" s="107"/>
      <c r="O592" s="241"/>
      <c r="P592" s="241"/>
      <c r="Q592" s="241"/>
      <c r="R592" s="241"/>
      <c r="S592" s="241"/>
      <c r="T592" s="241"/>
      <c r="U592" s="241"/>
      <c r="V592" s="241"/>
      <c r="W592" s="241"/>
      <c r="X592" s="241"/>
      <c r="Y592" s="241"/>
      <c r="Z592" s="241"/>
      <c r="AA592" s="241"/>
      <c r="AB592" s="241"/>
    </row>
    <row r="593" spans="1:28" ht="19.2" x14ac:dyDescent="0.2">
      <c r="A593" s="241"/>
      <c r="B593" s="241"/>
      <c r="C593" s="249"/>
      <c r="D593" s="241"/>
      <c r="E593" s="27" t="s">
        <v>436</v>
      </c>
      <c r="F593" s="28" t="s">
        <v>377</v>
      </c>
      <c r="G593" s="107">
        <v>1</v>
      </c>
      <c r="H593" s="107">
        <v>1</v>
      </c>
      <c r="I593" s="107"/>
      <c r="J593" s="27" t="s">
        <v>436</v>
      </c>
      <c r="K593" s="28" t="s">
        <v>377</v>
      </c>
      <c r="L593" s="107">
        <v>1</v>
      </c>
      <c r="M593" s="107">
        <v>1</v>
      </c>
      <c r="N593" s="107"/>
      <c r="O593" s="241"/>
      <c r="P593" s="241"/>
      <c r="Q593" s="241"/>
      <c r="R593" s="241"/>
      <c r="S593" s="241"/>
      <c r="T593" s="241"/>
      <c r="U593" s="241"/>
      <c r="V593" s="241"/>
      <c r="W593" s="241"/>
      <c r="X593" s="241"/>
      <c r="Y593" s="241"/>
      <c r="Z593" s="241"/>
      <c r="AA593" s="241"/>
      <c r="AB593" s="241"/>
    </row>
    <row r="594" spans="1:28" x14ac:dyDescent="0.2">
      <c r="A594" s="241"/>
      <c r="B594" s="241"/>
      <c r="C594" s="249"/>
      <c r="D594" s="241"/>
      <c r="E594" s="27"/>
      <c r="F594" s="108" t="s">
        <v>81</v>
      </c>
      <c r="G594" s="109">
        <v>18</v>
      </c>
      <c r="H594" s="109">
        <v>18</v>
      </c>
      <c r="I594" s="109"/>
      <c r="J594" s="27"/>
      <c r="K594" s="108" t="s">
        <v>81</v>
      </c>
      <c r="L594" s="109">
        <v>18</v>
      </c>
      <c r="M594" s="109">
        <v>18</v>
      </c>
      <c r="N594" s="109"/>
      <c r="O594" s="241"/>
      <c r="P594" s="241"/>
      <c r="Q594" s="241"/>
      <c r="R594" s="241"/>
      <c r="S594" s="241"/>
      <c r="T594" s="241"/>
      <c r="U594" s="241"/>
      <c r="V594" s="241"/>
      <c r="W594" s="241"/>
      <c r="X594" s="241"/>
      <c r="Y594" s="241"/>
      <c r="Z594" s="241"/>
      <c r="AA594" s="241"/>
      <c r="AB594" s="241"/>
    </row>
    <row r="595" spans="1:28" x14ac:dyDescent="0.2">
      <c r="A595" s="242"/>
      <c r="B595" s="242"/>
      <c r="C595" s="250"/>
      <c r="D595" s="242"/>
      <c r="E595" s="27"/>
      <c r="F595" s="108" t="s">
        <v>290</v>
      </c>
      <c r="G595" s="109">
        <v>18</v>
      </c>
      <c r="H595" s="109">
        <v>18</v>
      </c>
      <c r="I595" s="109"/>
      <c r="J595" s="110"/>
      <c r="K595" s="110"/>
      <c r="L595" s="111"/>
      <c r="M595" s="111"/>
      <c r="N595" s="111"/>
      <c r="O595" s="242"/>
      <c r="P595" s="242"/>
      <c r="Q595" s="242"/>
      <c r="R595" s="242"/>
      <c r="S595" s="242"/>
      <c r="T595" s="242"/>
      <c r="U595" s="242"/>
      <c r="V595" s="242"/>
      <c r="W595" s="242"/>
      <c r="X595" s="242"/>
      <c r="Y595" s="242"/>
      <c r="Z595" s="242"/>
      <c r="AA595" s="242"/>
      <c r="AB595" s="242"/>
    </row>
    <row r="596" spans="1:28" ht="17.25" customHeight="1" x14ac:dyDescent="0.2">
      <c r="A596" s="240">
        <v>73</v>
      </c>
      <c r="B596" s="240"/>
      <c r="C596" s="248" t="s">
        <v>283</v>
      </c>
      <c r="D596" s="240" t="s">
        <v>377</v>
      </c>
      <c r="E596" s="27" t="s">
        <v>329</v>
      </c>
      <c r="F596" s="28" t="s">
        <v>377</v>
      </c>
      <c r="G596" s="107">
        <v>2</v>
      </c>
      <c r="H596" s="107">
        <v>2</v>
      </c>
      <c r="I596" s="107"/>
      <c r="J596" s="27" t="s">
        <v>329</v>
      </c>
      <c r="K596" s="28" t="s">
        <v>377</v>
      </c>
      <c r="L596" s="107">
        <v>2</v>
      </c>
      <c r="M596" s="107">
        <v>2</v>
      </c>
      <c r="N596" s="107"/>
      <c r="O596" s="240" t="s">
        <v>520</v>
      </c>
      <c r="P596" s="240">
        <v>22</v>
      </c>
      <c r="Q596" s="240" t="s">
        <v>257</v>
      </c>
      <c r="R596" s="240" t="s">
        <v>258</v>
      </c>
      <c r="S596" s="240" t="s">
        <v>670</v>
      </c>
      <c r="T596" s="240" t="s">
        <v>521</v>
      </c>
      <c r="U596" s="240" t="s">
        <v>742</v>
      </c>
      <c r="V596" s="240" t="s">
        <v>286</v>
      </c>
      <c r="W596" s="240"/>
      <c r="X596" s="240"/>
      <c r="Y596" s="240"/>
      <c r="Z596" s="240"/>
      <c r="AA596" s="240"/>
      <c r="AB596" s="240"/>
    </row>
    <row r="597" spans="1:28" ht="17.25" customHeight="1" x14ac:dyDescent="0.2">
      <c r="A597" s="241"/>
      <c r="B597" s="241"/>
      <c r="C597" s="249"/>
      <c r="D597" s="241"/>
      <c r="E597" s="27" t="s">
        <v>330</v>
      </c>
      <c r="F597" s="28" t="s">
        <v>377</v>
      </c>
      <c r="G597" s="107">
        <v>2</v>
      </c>
      <c r="H597" s="107">
        <v>2</v>
      </c>
      <c r="I597" s="107"/>
      <c r="J597" s="27" t="s">
        <v>330</v>
      </c>
      <c r="K597" s="28" t="s">
        <v>377</v>
      </c>
      <c r="L597" s="107">
        <v>2</v>
      </c>
      <c r="M597" s="107">
        <v>2</v>
      </c>
      <c r="N597" s="107"/>
      <c r="O597" s="241"/>
      <c r="P597" s="241"/>
      <c r="Q597" s="241"/>
      <c r="R597" s="241"/>
      <c r="S597" s="241"/>
      <c r="T597" s="241"/>
      <c r="U597" s="241"/>
      <c r="V597" s="241"/>
      <c r="W597" s="241"/>
      <c r="X597" s="241"/>
      <c r="Y597" s="241"/>
      <c r="Z597" s="241"/>
      <c r="AA597" s="241"/>
      <c r="AB597" s="241"/>
    </row>
    <row r="598" spans="1:28" ht="17.25" customHeight="1" x14ac:dyDescent="0.2">
      <c r="A598" s="241"/>
      <c r="B598" s="241"/>
      <c r="C598" s="249"/>
      <c r="D598" s="241"/>
      <c r="E598" s="27" t="s">
        <v>268</v>
      </c>
      <c r="F598" s="28" t="s">
        <v>377</v>
      </c>
      <c r="G598" s="107">
        <v>2</v>
      </c>
      <c r="H598" s="107">
        <v>2</v>
      </c>
      <c r="I598" s="107"/>
      <c r="J598" s="27" t="s">
        <v>268</v>
      </c>
      <c r="K598" s="28" t="s">
        <v>377</v>
      </c>
      <c r="L598" s="107">
        <v>2</v>
      </c>
      <c r="M598" s="107">
        <v>2</v>
      </c>
      <c r="N598" s="107"/>
      <c r="O598" s="241"/>
      <c r="P598" s="241"/>
      <c r="Q598" s="241"/>
      <c r="R598" s="241"/>
      <c r="S598" s="241"/>
      <c r="T598" s="241"/>
      <c r="U598" s="241"/>
      <c r="V598" s="241"/>
      <c r="W598" s="241"/>
      <c r="X598" s="241"/>
      <c r="Y598" s="241"/>
      <c r="Z598" s="241"/>
      <c r="AA598" s="241"/>
      <c r="AB598" s="241"/>
    </row>
    <row r="599" spans="1:28" ht="17.25" customHeight="1" x14ac:dyDescent="0.2">
      <c r="A599" s="241"/>
      <c r="B599" s="241"/>
      <c r="C599" s="249"/>
      <c r="D599" s="241"/>
      <c r="E599" s="27" t="s">
        <v>269</v>
      </c>
      <c r="F599" s="28" t="s">
        <v>377</v>
      </c>
      <c r="G599" s="107">
        <v>2</v>
      </c>
      <c r="H599" s="107">
        <v>2</v>
      </c>
      <c r="I599" s="107"/>
      <c r="J599" s="27" t="s">
        <v>269</v>
      </c>
      <c r="K599" s="28" t="s">
        <v>377</v>
      </c>
      <c r="L599" s="107">
        <v>2</v>
      </c>
      <c r="M599" s="107">
        <v>2</v>
      </c>
      <c r="N599" s="107"/>
      <c r="O599" s="241"/>
      <c r="P599" s="241"/>
      <c r="Q599" s="241"/>
      <c r="R599" s="241"/>
      <c r="S599" s="241"/>
      <c r="T599" s="241"/>
      <c r="U599" s="241"/>
      <c r="V599" s="241"/>
      <c r="W599" s="241"/>
      <c r="X599" s="241"/>
      <c r="Y599" s="241"/>
      <c r="Z599" s="241"/>
      <c r="AA599" s="241"/>
      <c r="AB599" s="241"/>
    </row>
    <row r="600" spans="1:28" ht="17.25" customHeight="1" x14ac:dyDescent="0.2">
      <c r="A600" s="241"/>
      <c r="B600" s="241"/>
      <c r="C600" s="249"/>
      <c r="D600" s="241"/>
      <c r="E600" s="27" t="s">
        <v>278</v>
      </c>
      <c r="F600" s="28" t="s">
        <v>377</v>
      </c>
      <c r="G600" s="107">
        <v>2</v>
      </c>
      <c r="H600" s="107">
        <v>2</v>
      </c>
      <c r="I600" s="107"/>
      <c r="J600" s="27" t="s">
        <v>278</v>
      </c>
      <c r="K600" s="28" t="s">
        <v>377</v>
      </c>
      <c r="L600" s="107">
        <v>2</v>
      </c>
      <c r="M600" s="107">
        <v>2</v>
      </c>
      <c r="N600" s="107"/>
      <c r="O600" s="241"/>
      <c r="P600" s="241"/>
      <c r="Q600" s="241"/>
      <c r="R600" s="241"/>
      <c r="S600" s="241"/>
      <c r="T600" s="241"/>
      <c r="U600" s="241"/>
      <c r="V600" s="241"/>
      <c r="W600" s="241"/>
      <c r="X600" s="241"/>
      <c r="Y600" s="241"/>
      <c r="Z600" s="241"/>
      <c r="AA600" s="241"/>
      <c r="AB600" s="241"/>
    </row>
    <row r="601" spans="1:28" ht="17.25" customHeight="1" x14ac:dyDescent="0.2">
      <c r="A601" s="241"/>
      <c r="B601" s="241"/>
      <c r="C601" s="249"/>
      <c r="D601" s="241"/>
      <c r="E601" s="27" t="s">
        <v>279</v>
      </c>
      <c r="F601" s="28" t="s">
        <v>377</v>
      </c>
      <c r="G601" s="107">
        <v>2</v>
      </c>
      <c r="H601" s="107">
        <v>2</v>
      </c>
      <c r="I601" s="107"/>
      <c r="J601" s="27" t="s">
        <v>279</v>
      </c>
      <c r="K601" s="28" t="s">
        <v>377</v>
      </c>
      <c r="L601" s="107">
        <v>2</v>
      </c>
      <c r="M601" s="107">
        <v>2</v>
      </c>
      <c r="N601" s="107"/>
      <c r="O601" s="241"/>
      <c r="P601" s="241"/>
      <c r="Q601" s="241"/>
      <c r="R601" s="241"/>
      <c r="S601" s="241"/>
      <c r="T601" s="241"/>
      <c r="U601" s="241"/>
      <c r="V601" s="241"/>
      <c r="W601" s="241"/>
      <c r="X601" s="241"/>
      <c r="Y601" s="241"/>
      <c r="Z601" s="241"/>
      <c r="AA601" s="241"/>
      <c r="AB601" s="241"/>
    </row>
    <row r="602" spans="1:28" ht="17.25" customHeight="1" x14ac:dyDescent="0.2">
      <c r="A602" s="241"/>
      <c r="B602" s="241"/>
      <c r="C602" s="249"/>
      <c r="D602" s="241"/>
      <c r="E602" s="27" t="s">
        <v>422</v>
      </c>
      <c r="F602" s="28" t="s">
        <v>377</v>
      </c>
      <c r="G602" s="107">
        <v>2</v>
      </c>
      <c r="H602" s="107">
        <v>2</v>
      </c>
      <c r="I602" s="107"/>
      <c r="J602" s="27" t="s">
        <v>422</v>
      </c>
      <c r="K602" s="28" t="s">
        <v>377</v>
      </c>
      <c r="L602" s="107">
        <v>2</v>
      </c>
      <c r="M602" s="107">
        <v>2</v>
      </c>
      <c r="N602" s="107"/>
      <c r="O602" s="241"/>
      <c r="P602" s="241"/>
      <c r="Q602" s="241"/>
      <c r="R602" s="241"/>
      <c r="S602" s="241"/>
      <c r="T602" s="241"/>
      <c r="U602" s="241"/>
      <c r="V602" s="241"/>
      <c r="W602" s="241"/>
      <c r="X602" s="241"/>
      <c r="Y602" s="241"/>
      <c r="Z602" s="241"/>
      <c r="AA602" s="241"/>
      <c r="AB602" s="241"/>
    </row>
    <row r="603" spans="1:28" ht="17.25" customHeight="1" x14ac:dyDescent="0.2">
      <c r="A603" s="241"/>
      <c r="B603" s="241"/>
      <c r="C603" s="249"/>
      <c r="D603" s="241"/>
      <c r="E603" s="27" t="s">
        <v>294</v>
      </c>
      <c r="F603" s="28" t="s">
        <v>377</v>
      </c>
      <c r="G603" s="107">
        <v>2</v>
      </c>
      <c r="H603" s="107">
        <v>2</v>
      </c>
      <c r="I603" s="107"/>
      <c r="J603" s="27" t="s">
        <v>294</v>
      </c>
      <c r="K603" s="28" t="s">
        <v>377</v>
      </c>
      <c r="L603" s="107">
        <v>2</v>
      </c>
      <c r="M603" s="107">
        <v>2</v>
      </c>
      <c r="N603" s="107"/>
      <c r="O603" s="241"/>
      <c r="P603" s="241"/>
      <c r="Q603" s="241"/>
      <c r="R603" s="241"/>
      <c r="S603" s="241"/>
      <c r="T603" s="241"/>
      <c r="U603" s="241"/>
      <c r="V603" s="241"/>
      <c r="W603" s="241"/>
      <c r="X603" s="241"/>
      <c r="Y603" s="241"/>
      <c r="Z603" s="241"/>
      <c r="AA603" s="241"/>
      <c r="AB603" s="241"/>
    </row>
    <row r="604" spans="1:28" ht="17.25" customHeight="1" x14ac:dyDescent="0.2">
      <c r="A604" s="241"/>
      <c r="B604" s="241"/>
      <c r="C604" s="249"/>
      <c r="D604" s="241"/>
      <c r="E604" s="27" t="s">
        <v>426</v>
      </c>
      <c r="F604" s="28" t="s">
        <v>377</v>
      </c>
      <c r="G604" s="107">
        <v>2</v>
      </c>
      <c r="H604" s="107">
        <v>2</v>
      </c>
      <c r="I604" s="107"/>
      <c r="J604" s="27" t="s">
        <v>426</v>
      </c>
      <c r="K604" s="28" t="s">
        <v>377</v>
      </c>
      <c r="L604" s="107">
        <v>2</v>
      </c>
      <c r="M604" s="107">
        <v>2</v>
      </c>
      <c r="N604" s="107"/>
      <c r="O604" s="241"/>
      <c r="P604" s="241"/>
      <c r="Q604" s="241"/>
      <c r="R604" s="241"/>
      <c r="S604" s="241"/>
      <c r="T604" s="241"/>
      <c r="U604" s="241"/>
      <c r="V604" s="241"/>
      <c r="W604" s="241"/>
      <c r="X604" s="241"/>
      <c r="Y604" s="241"/>
      <c r="Z604" s="241"/>
      <c r="AA604" s="241"/>
      <c r="AB604" s="241"/>
    </row>
    <row r="605" spans="1:28" x14ac:dyDescent="0.2">
      <c r="A605" s="241"/>
      <c r="B605" s="241"/>
      <c r="C605" s="249"/>
      <c r="D605" s="241"/>
      <c r="E605" s="27"/>
      <c r="F605" s="108" t="s">
        <v>81</v>
      </c>
      <c r="G605" s="109">
        <v>18</v>
      </c>
      <c r="H605" s="109">
        <v>18</v>
      </c>
      <c r="I605" s="109"/>
      <c r="J605" s="27"/>
      <c r="K605" s="108" t="s">
        <v>81</v>
      </c>
      <c r="L605" s="109">
        <v>18</v>
      </c>
      <c r="M605" s="109">
        <v>18</v>
      </c>
      <c r="N605" s="109"/>
      <c r="O605" s="241"/>
      <c r="P605" s="241"/>
      <c r="Q605" s="241"/>
      <c r="R605" s="241"/>
      <c r="S605" s="241"/>
      <c r="T605" s="241"/>
      <c r="U605" s="241"/>
      <c r="V605" s="241"/>
      <c r="W605" s="241"/>
      <c r="X605" s="241"/>
      <c r="Y605" s="241"/>
      <c r="Z605" s="241"/>
      <c r="AA605" s="241"/>
      <c r="AB605" s="241"/>
    </row>
    <row r="606" spans="1:28" x14ac:dyDescent="0.2">
      <c r="A606" s="242"/>
      <c r="B606" s="242"/>
      <c r="C606" s="250"/>
      <c r="D606" s="242"/>
      <c r="E606" s="27"/>
      <c r="F606" s="108" t="s">
        <v>290</v>
      </c>
      <c r="G606" s="109">
        <v>18</v>
      </c>
      <c r="H606" s="109">
        <v>18</v>
      </c>
      <c r="I606" s="109"/>
      <c r="J606" s="110"/>
      <c r="K606" s="110"/>
      <c r="L606" s="111"/>
      <c r="M606" s="111"/>
      <c r="N606" s="111"/>
      <c r="O606" s="242"/>
      <c r="P606" s="242"/>
      <c r="Q606" s="242"/>
      <c r="R606" s="242"/>
      <c r="S606" s="242"/>
      <c r="T606" s="242"/>
      <c r="U606" s="242"/>
      <c r="V606" s="242"/>
      <c r="W606" s="242"/>
      <c r="X606" s="242"/>
      <c r="Y606" s="242"/>
      <c r="Z606" s="242"/>
      <c r="AA606" s="242"/>
      <c r="AB606" s="242"/>
    </row>
    <row r="607" spans="1:28" ht="18" customHeight="1" x14ac:dyDescent="0.2">
      <c r="A607" s="240">
        <v>74</v>
      </c>
      <c r="B607" s="240"/>
      <c r="C607" s="248" t="s">
        <v>283</v>
      </c>
      <c r="D607" s="240" t="s">
        <v>377</v>
      </c>
      <c r="E607" s="27" t="s">
        <v>271</v>
      </c>
      <c r="F607" s="28" t="s">
        <v>377</v>
      </c>
      <c r="G607" s="107">
        <v>2</v>
      </c>
      <c r="H607" s="107">
        <v>2</v>
      </c>
      <c r="I607" s="107"/>
      <c r="J607" s="27" t="s">
        <v>271</v>
      </c>
      <c r="K607" s="28" t="s">
        <v>377</v>
      </c>
      <c r="L607" s="107">
        <v>2</v>
      </c>
      <c r="M607" s="107">
        <v>2</v>
      </c>
      <c r="N607" s="107"/>
      <c r="O607" s="240" t="s">
        <v>256</v>
      </c>
      <c r="P607" s="240">
        <v>24</v>
      </c>
      <c r="Q607" s="240" t="s">
        <v>257</v>
      </c>
      <c r="R607" s="240" t="s">
        <v>258</v>
      </c>
      <c r="S607" s="240" t="s">
        <v>671</v>
      </c>
      <c r="T607" s="240" t="s">
        <v>522</v>
      </c>
      <c r="U607" s="240" t="s">
        <v>743</v>
      </c>
      <c r="V607" s="240" t="s">
        <v>286</v>
      </c>
      <c r="W607" s="240"/>
      <c r="X607" s="240"/>
      <c r="Y607" s="240"/>
      <c r="Z607" s="240"/>
      <c r="AA607" s="240"/>
      <c r="AB607" s="240"/>
    </row>
    <row r="608" spans="1:28" ht="18" customHeight="1" x14ac:dyDescent="0.2">
      <c r="A608" s="241"/>
      <c r="B608" s="241"/>
      <c r="C608" s="249"/>
      <c r="D608" s="241"/>
      <c r="E608" s="27" t="s">
        <v>273</v>
      </c>
      <c r="F608" s="28" t="s">
        <v>377</v>
      </c>
      <c r="G608" s="107">
        <v>2</v>
      </c>
      <c r="H608" s="107">
        <v>2</v>
      </c>
      <c r="I608" s="107"/>
      <c r="J608" s="27" t="s">
        <v>273</v>
      </c>
      <c r="K608" s="28" t="s">
        <v>377</v>
      </c>
      <c r="L608" s="107">
        <v>2</v>
      </c>
      <c r="M608" s="107">
        <v>2</v>
      </c>
      <c r="N608" s="107"/>
      <c r="O608" s="241"/>
      <c r="P608" s="241"/>
      <c r="Q608" s="241"/>
      <c r="R608" s="241"/>
      <c r="S608" s="241"/>
      <c r="T608" s="241"/>
      <c r="U608" s="241"/>
      <c r="V608" s="241"/>
      <c r="W608" s="241"/>
      <c r="X608" s="241"/>
      <c r="Y608" s="241"/>
      <c r="Z608" s="241"/>
      <c r="AA608" s="241"/>
      <c r="AB608" s="241"/>
    </row>
    <row r="609" spans="1:28" ht="18" customHeight="1" x14ac:dyDescent="0.2">
      <c r="A609" s="241"/>
      <c r="B609" s="241"/>
      <c r="C609" s="249"/>
      <c r="D609" s="241"/>
      <c r="E609" s="27" t="s">
        <v>274</v>
      </c>
      <c r="F609" s="28" t="s">
        <v>377</v>
      </c>
      <c r="G609" s="107">
        <v>2</v>
      </c>
      <c r="H609" s="107">
        <v>2</v>
      </c>
      <c r="I609" s="107"/>
      <c r="J609" s="27" t="s">
        <v>274</v>
      </c>
      <c r="K609" s="28" t="s">
        <v>377</v>
      </c>
      <c r="L609" s="107">
        <v>2</v>
      </c>
      <c r="M609" s="107">
        <v>2</v>
      </c>
      <c r="N609" s="107"/>
      <c r="O609" s="241"/>
      <c r="P609" s="241"/>
      <c r="Q609" s="241"/>
      <c r="R609" s="241"/>
      <c r="S609" s="241"/>
      <c r="T609" s="241"/>
      <c r="U609" s="241"/>
      <c r="V609" s="241"/>
      <c r="W609" s="241"/>
      <c r="X609" s="241"/>
      <c r="Y609" s="241"/>
      <c r="Z609" s="241"/>
      <c r="AA609" s="241"/>
      <c r="AB609" s="241"/>
    </row>
    <row r="610" spans="1:28" ht="18" customHeight="1" x14ac:dyDescent="0.2">
      <c r="A610" s="241"/>
      <c r="B610" s="241"/>
      <c r="C610" s="249"/>
      <c r="D610" s="241"/>
      <c r="E610" s="27" t="s">
        <v>282</v>
      </c>
      <c r="F610" s="28" t="s">
        <v>377</v>
      </c>
      <c r="G610" s="107">
        <v>2</v>
      </c>
      <c r="H610" s="107">
        <v>2</v>
      </c>
      <c r="I610" s="107"/>
      <c r="J610" s="27" t="s">
        <v>282</v>
      </c>
      <c r="K610" s="28" t="s">
        <v>377</v>
      </c>
      <c r="L610" s="107">
        <v>2</v>
      </c>
      <c r="M610" s="107">
        <v>2</v>
      </c>
      <c r="N610" s="107"/>
      <c r="O610" s="241"/>
      <c r="P610" s="241"/>
      <c r="Q610" s="241"/>
      <c r="R610" s="241"/>
      <c r="S610" s="241"/>
      <c r="T610" s="241"/>
      <c r="U610" s="241"/>
      <c r="V610" s="241"/>
      <c r="W610" s="241"/>
      <c r="X610" s="241"/>
      <c r="Y610" s="241"/>
      <c r="Z610" s="241"/>
      <c r="AA610" s="241"/>
      <c r="AB610" s="241"/>
    </row>
    <row r="611" spans="1:28" ht="18" customHeight="1" x14ac:dyDescent="0.2">
      <c r="A611" s="241"/>
      <c r="B611" s="241"/>
      <c r="C611" s="249"/>
      <c r="D611" s="241"/>
      <c r="E611" s="27" t="s">
        <v>280</v>
      </c>
      <c r="F611" s="28" t="s">
        <v>377</v>
      </c>
      <c r="G611" s="107">
        <v>2</v>
      </c>
      <c r="H611" s="107">
        <v>2</v>
      </c>
      <c r="I611" s="107"/>
      <c r="J611" s="27" t="s">
        <v>280</v>
      </c>
      <c r="K611" s="28" t="s">
        <v>377</v>
      </c>
      <c r="L611" s="107">
        <v>2</v>
      </c>
      <c r="M611" s="107">
        <v>2</v>
      </c>
      <c r="N611" s="107"/>
      <c r="O611" s="241"/>
      <c r="P611" s="241"/>
      <c r="Q611" s="241"/>
      <c r="R611" s="241"/>
      <c r="S611" s="241"/>
      <c r="T611" s="241"/>
      <c r="U611" s="241"/>
      <c r="V611" s="241"/>
      <c r="W611" s="241"/>
      <c r="X611" s="241"/>
      <c r="Y611" s="241"/>
      <c r="Z611" s="241"/>
      <c r="AA611" s="241"/>
      <c r="AB611" s="241"/>
    </row>
    <row r="612" spans="1:28" ht="18" customHeight="1" x14ac:dyDescent="0.2">
      <c r="A612" s="241"/>
      <c r="B612" s="241"/>
      <c r="C612" s="249"/>
      <c r="D612" s="241"/>
      <c r="E612" s="27" t="s">
        <v>310</v>
      </c>
      <c r="F612" s="28" t="s">
        <v>377</v>
      </c>
      <c r="G612" s="107">
        <v>2</v>
      </c>
      <c r="H612" s="107">
        <v>2</v>
      </c>
      <c r="I612" s="107"/>
      <c r="J612" s="27" t="s">
        <v>310</v>
      </c>
      <c r="K612" s="28" t="s">
        <v>377</v>
      </c>
      <c r="L612" s="107">
        <v>2</v>
      </c>
      <c r="M612" s="107">
        <v>2</v>
      </c>
      <c r="N612" s="107"/>
      <c r="O612" s="241"/>
      <c r="P612" s="241"/>
      <c r="Q612" s="241"/>
      <c r="R612" s="241"/>
      <c r="S612" s="241"/>
      <c r="T612" s="241"/>
      <c r="U612" s="241"/>
      <c r="V612" s="241"/>
      <c r="W612" s="241"/>
      <c r="X612" s="241"/>
      <c r="Y612" s="241"/>
      <c r="Z612" s="241"/>
      <c r="AA612" s="241"/>
      <c r="AB612" s="241"/>
    </row>
    <row r="613" spans="1:28" ht="18" customHeight="1" x14ac:dyDescent="0.2">
      <c r="A613" s="241"/>
      <c r="B613" s="241"/>
      <c r="C613" s="249"/>
      <c r="D613" s="241"/>
      <c r="E613" s="27" t="s">
        <v>300</v>
      </c>
      <c r="F613" s="28" t="s">
        <v>377</v>
      </c>
      <c r="G613" s="107">
        <v>1</v>
      </c>
      <c r="H613" s="107">
        <v>1</v>
      </c>
      <c r="I613" s="107"/>
      <c r="J613" s="27" t="s">
        <v>300</v>
      </c>
      <c r="K613" s="28" t="s">
        <v>377</v>
      </c>
      <c r="L613" s="107">
        <v>1</v>
      </c>
      <c r="M613" s="107">
        <v>1</v>
      </c>
      <c r="N613" s="107"/>
      <c r="O613" s="241"/>
      <c r="P613" s="241"/>
      <c r="Q613" s="241"/>
      <c r="R613" s="241"/>
      <c r="S613" s="241"/>
      <c r="T613" s="241"/>
      <c r="U613" s="241"/>
      <c r="V613" s="241"/>
      <c r="W613" s="241"/>
      <c r="X613" s="241"/>
      <c r="Y613" s="241"/>
      <c r="Z613" s="241"/>
      <c r="AA613" s="241"/>
      <c r="AB613" s="241"/>
    </row>
    <row r="614" spans="1:28" ht="18" customHeight="1" x14ac:dyDescent="0.2">
      <c r="A614" s="241"/>
      <c r="B614" s="241"/>
      <c r="C614" s="249"/>
      <c r="D614" s="241"/>
      <c r="E614" s="27" t="s">
        <v>312</v>
      </c>
      <c r="F614" s="28" t="s">
        <v>377</v>
      </c>
      <c r="G614" s="107">
        <v>1</v>
      </c>
      <c r="H614" s="107">
        <v>1</v>
      </c>
      <c r="I614" s="107"/>
      <c r="J614" s="27" t="s">
        <v>312</v>
      </c>
      <c r="K614" s="28" t="s">
        <v>377</v>
      </c>
      <c r="L614" s="107">
        <v>1</v>
      </c>
      <c r="M614" s="107">
        <v>1</v>
      </c>
      <c r="N614" s="107"/>
      <c r="O614" s="241"/>
      <c r="P614" s="241"/>
      <c r="Q614" s="241"/>
      <c r="R614" s="241"/>
      <c r="S614" s="241"/>
      <c r="T614" s="241"/>
      <c r="U614" s="241"/>
      <c r="V614" s="241"/>
      <c r="W614" s="241"/>
      <c r="X614" s="241"/>
      <c r="Y614" s="241"/>
      <c r="Z614" s="241"/>
      <c r="AA614" s="241"/>
      <c r="AB614" s="241"/>
    </row>
    <row r="615" spans="1:28" ht="18" customHeight="1" x14ac:dyDescent="0.2">
      <c r="A615" s="241"/>
      <c r="B615" s="241"/>
      <c r="C615" s="249"/>
      <c r="D615" s="241"/>
      <c r="E615" s="27" t="s">
        <v>320</v>
      </c>
      <c r="F615" s="28" t="s">
        <v>377</v>
      </c>
      <c r="G615" s="107">
        <v>1</v>
      </c>
      <c r="H615" s="107">
        <v>1</v>
      </c>
      <c r="I615" s="107"/>
      <c r="J615" s="27" t="s">
        <v>320</v>
      </c>
      <c r="K615" s="28" t="s">
        <v>377</v>
      </c>
      <c r="L615" s="107">
        <v>1</v>
      </c>
      <c r="M615" s="107">
        <v>1</v>
      </c>
      <c r="N615" s="107"/>
      <c r="O615" s="241"/>
      <c r="P615" s="241"/>
      <c r="Q615" s="241"/>
      <c r="R615" s="241"/>
      <c r="S615" s="241"/>
      <c r="T615" s="241"/>
      <c r="U615" s="241"/>
      <c r="V615" s="241"/>
      <c r="W615" s="241"/>
      <c r="X615" s="241"/>
      <c r="Y615" s="241"/>
      <c r="Z615" s="241"/>
      <c r="AA615" s="241"/>
      <c r="AB615" s="241"/>
    </row>
    <row r="616" spans="1:28" ht="18" customHeight="1" x14ac:dyDescent="0.2">
      <c r="A616" s="241"/>
      <c r="B616" s="241"/>
      <c r="C616" s="249"/>
      <c r="D616" s="241"/>
      <c r="E616" s="27" t="s">
        <v>289</v>
      </c>
      <c r="F616" s="28" t="s">
        <v>377</v>
      </c>
      <c r="G616" s="107">
        <v>1</v>
      </c>
      <c r="H616" s="107">
        <v>1</v>
      </c>
      <c r="I616" s="107"/>
      <c r="J616" s="27" t="s">
        <v>289</v>
      </c>
      <c r="K616" s="28" t="s">
        <v>377</v>
      </c>
      <c r="L616" s="107">
        <v>1</v>
      </c>
      <c r="M616" s="107">
        <v>1</v>
      </c>
      <c r="N616" s="107"/>
      <c r="O616" s="241"/>
      <c r="P616" s="241"/>
      <c r="Q616" s="241"/>
      <c r="R616" s="241"/>
      <c r="S616" s="241"/>
      <c r="T616" s="241"/>
      <c r="U616" s="241"/>
      <c r="V616" s="241"/>
      <c r="W616" s="241"/>
      <c r="X616" s="241"/>
      <c r="Y616" s="241"/>
      <c r="Z616" s="241"/>
      <c r="AA616" s="241"/>
      <c r="AB616" s="241"/>
    </row>
    <row r="617" spans="1:28" x14ac:dyDescent="0.2">
      <c r="A617" s="241"/>
      <c r="B617" s="241"/>
      <c r="C617" s="249"/>
      <c r="D617" s="241"/>
      <c r="E617" s="27"/>
      <c r="F617" s="108" t="s">
        <v>81</v>
      </c>
      <c r="G617" s="109">
        <v>16</v>
      </c>
      <c r="H617" s="109">
        <v>16</v>
      </c>
      <c r="I617" s="109"/>
      <c r="J617" s="27"/>
      <c r="K617" s="108" t="s">
        <v>81</v>
      </c>
      <c r="L617" s="109">
        <v>16</v>
      </c>
      <c r="M617" s="109">
        <v>16</v>
      </c>
      <c r="N617" s="109"/>
      <c r="O617" s="241"/>
      <c r="P617" s="241"/>
      <c r="Q617" s="241"/>
      <c r="R617" s="241"/>
      <c r="S617" s="241"/>
      <c r="T617" s="241"/>
      <c r="U617" s="241"/>
      <c r="V617" s="241"/>
      <c r="W617" s="241"/>
      <c r="X617" s="241"/>
      <c r="Y617" s="241"/>
      <c r="Z617" s="241"/>
      <c r="AA617" s="241"/>
      <c r="AB617" s="241"/>
    </row>
    <row r="618" spans="1:28" x14ac:dyDescent="0.2">
      <c r="A618" s="242"/>
      <c r="B618" s="242"/>
      <c r="C618" s="250"/>
      <c r="D618" s="242"/>
      <c r="E618" s="27"/>
      <c r="F618" s="108" t="s">
        <v>290</v>
      </c>
      <c r="G618" s="109">
        <v>16</v>
      </c>
      <c r="H618" s="109">
        <v>16</v>
      </c>
      <c r="I618" s="109"/>
      <c r="J618" s="110"/>
      <c r="K618" s="110"/>
      <c r="L618" s="111"/>
      <c r="M618" s="111"/>
      <c r="N618" s="111"/>
      <c r="O618" s="242"/>
      <c r="P618" s="242"/>
      <c r="Q618" s="242"/>
      <c r="R618" s="242"/>
      <c r="S618" s="242"/>
      <c r="T618" s="242"/>
      <c r="U618" s="242"/>
      <c r="V618" s="242"/>
      <c r="W618" s="242"/>
      <c r="X618" s="242"/>
      <c r="Y618" s="242"/>
      <c r="Z618" s="242"/>
      <c r="AA618" s="242"/>
      <c r="AB618" s="242"/>
    </row>
    <row r="619" spans="1:28" ht="17.25" customHeight="1" x14ac:dyDescent="0.2">
      <c r="A619" s="240">
        <v>75</v>
      </c>
      <c r="B619" s="240"/>
      <c r="C619" s="248" t="s">
        <v>283</v>
      </c>
      <c r="D619" s="240" t="s">
        <v>377</v>
      </c>
      <c r="E619" s="27" t="s">
        <v>272</v>
      </c>
      <c r="F619" s="28" t="s">
        <v>377</v>
      </c>
      <c r="G619" s="107">
        <v>2</v>
      </c>
      <c r="H619" s="107">
        <v>2</v>
      </c>
      <c r="I619" s="107"/>
      <c r="J619" s="27" t="s">
        <v>374</v>
      </c>
      <c r="K619" s="28" t="s">
        <v>377</v>
      </c>
      <c r="L619" s="107">
        <v>2</v>
      </c>
      <c r="M619" s="107">
        <v>2</v>
      </c>
      <c r="N619" s="107"/>
      <c r="O619" s="240" t="s">
        <v>523</v>
      </c>
      <c r="P619" s="240">
        <v>22</v>
      </c>
      <c r="Q619" s="240" t="s">
        <v>257</v>
      </c>
      <c r="R619" s="240" t="s">
        <v>258</v>
      </c>
      <c r="S619" s="240" t="s">
        <v>672</v>
      </c>
      <c r="T619" s="240" t="s">
        <v>524</v>
      </c>
      <c r="U619" s="240" t="s">
        <v>744</v>
      </c>
      <c r="V619" s="240" t="s">
        <v>286</v>
      </c>
      <c r="W619" s="240"/>
      <c r="X619" s="240"/>
      <c r="Y619" s="240"/>
      <c r="Z619" s="240"/>
      <c r="AA619" s="240"/>
      <c r="AB619" s="240"/>
    </row>
    <row r="620" spans="1:28" ht="17.25" customHeight="1" x14ac:dyDescent="0.2">
      <c r="A620" s="241"/>
      <c r="B620" s="241"/>
      <c r="C620" s="249"/>
      <c r="D620" s="241"/>
      <c r="E620" s="27" t="s">
        <v>275</v>
      </c>
      <c r="F620" s="28" t="s">
        <v>377</v>
      </c>
      <c r="G620" s="107">
        <v>2</v>
      </c>
      <c r="H620" s="107">
        <v>2</v>
      </c>
      <c r="I620" s="107"/>
      <c r="J620" s="27" t="s">
        <v>268</v>
      </c>
      <c r="K620" s="28" t="s">
        <v>377</v>
      </c>
      <c r="L620" s="107">
        <v>2</v>
      </c>
      <c r="M620" s="107">
        <v>2</v>
      </c>
      <c r="N620" s="107"/>
      <c r="O620" s="241"/>
      <c r="P620" s="241"/>
      <c r="Q620" s="241"/>
      <c r="R620" s="241"/>
      <c r="S620" s="241"/>
      <c r="T620" s="241"/>
      <c r="U620" s="241"/>
      <c r="V620" s="241"/>
      <c r="W620" s="241"/>
      <c r="X620" s="241"/>
      <c r="Y620" s="241"/>
      <c r="Z620" s="241"/>
      <c r="AA620" s="241"/>
      <c r="AB620" s="241"/>
    </row>
    <row r="621" spans="1:28" ht="17.25" customHeight="1" x14ac:dyDescent="0.2">
      <c r="A621" s="241"/>
      <c r="B621" s="241"/>
      <c r="C621" s="249"/>
      <c r="D621" s="241"/>
      <c r="E621" s="27" t="s">
        <v>277</v>
      </c>
      <c r="F621" s="28" t="s">
        <v>377</v>
      </c>
      <c r="G621" s="107">
        <v>2</v>
      </c>
      <c r="H621" s="107">
        <v>2</v>
      </c>
      <c r="I621" s="107"/>
      <c r="J621" s="27" t="s">
        <v>271</v>
      </c>
      <c r="K621" s="28" t="s">
        <v>377</v>
      </c>
      <c r="L621" s="107">
        <v>2</v>
      </c>
      <c r="M621" s="107">
        <v>2</v>
      </c>
      <c r="N621" s="107"/>
      <c r="O621" s="241"/>
      <c r="P621" s="241"/>
      <c r="Q621" s="241"/>
      <c r="R621" s="241"/>
      <c r="S621" s="241"/>
      <c r="T621" s="241"/>
      <c r="U621" s="241"/>
      <c r="V621" s="241"/>
      <c r="W621" s="241"/>
      <c r="X621" s="241"/>
      <c r="Y621" s="241"/>
      <c r="Z621" s="241"/>
      <c r="AA621" s="241"/>
      <c r="AB621" s="241"/>
    </row>
    <row r="622" spans="1:28" ht="17.25" customHeight="1" x14ac:dyDescent="0.2">
      <c r="A622" s="241"/>
      <c r="B622" s="241"/>
      <c r="C622" s="249"/>
      <c r="D622" s="241"/>
      <c r="E622" s="27" t="s">
        <v>297</v>
      </c>
      <c r="F622" s="28" t="s">
        <v>377</v>
      </c>
      <c r="G622" s="107">
        <v>2</v>
      </c>
      <c r="H622" s="107">
        <v>2</v>
      </c>
      <c r="I622" s="107"/>
      <c r="J622" s="27" t="s">
        <v>272</v>
      </c>
      <c r="K622" s="28" t="s">
        <v>377</v>
      </c>
      <c r="L622" s="107">
        <v>2</v>
      </c>
      <c r="M622" s="107">
        <v>2</v>
      </c>
      <c r="N622" s="107"/>
      <c r="O622" s="241"/>
      <c r="P622" s="241"/>
      <c r="Q622" s="241"/>
      <c r="R622" s="241"/>
      <c r="S622" s="241"/>
      <c r="T622" s="241"/>
      <c r="U622" s="241"/>
      <c r="V622" s="241"/>
      <c r="W622" s="241"/>
      <c r="X622" s="241"/>
      <c r="Y622" s="241"/>
      <c r="Z622" s="241"/>
      <c r="AA622" s="241"/>
      <c r="AB622" s="241"/>
    </row>
    <row r="623" spans="1:28" ht="17.25" customHeight="1" x14ac:dyDescent="0.2">
      <c r="A623" s="241"/>
      <c r="B623" s="241"/>
      <c r="C623" s="249"/>
      <c r="D623" s="241"/>
      <c r="E623" s="27" t="s">
        <v>292</v>
      </c>
      <c r="F623" s="28" t="s">
        <v>377</v>
      </c>
      <c r="G623" s="107">
        <v>2</v>
      </c>
      <c r="H623" s="107">
        <v>2</v>
      </c>
      <c r="I623" s="107"/>
      <c r="J623" s="27" t="s">
        <v>279</v>
      </c>
      <c r="K623" s="28" t="s">
        <v>377</v>
      </c>
      <c r="L623" s="107">
        <v>2</v>
      </c>
      <c r="M623" s="107">
        <v>2</v>
      </c>
      <c r="N623" s="107"/>
      <c r="O623" s="241"/>
      <c r="P623" s="241"/>
      <c r="Q623" s="241"/>
      <c r="R623" s="241"/>
      <c r="S623" s="241"/>
      <c r="T623" s="241"/>
      <c r="U623" s="241"/>
      <c r="V623" s="241"/>
      <c r="W623" s="241"/>
      <c r="X623" s="241"/>
      <c r="Y623" s="241"/>
      <c r="Z623" s="241"/>
      <c r="AA623" s="241"/>
      <c r="AB623" s="241"/>
    </row>
    <row r="624" spans="1:28" ht="17.25" customHeight="1" x14ac:dyDescent="0.2">
      <c r="A624" s="241"/>
      <c r="B624" s="241"/>
      <c r="C624" s="249"/>
      <c r="D624" s="241"/>
      <c r="E624" s="27" t="s">
        <v>288</v>
      </c>
      <c r="F624" s="28" t="s">
        <v>377</v>
      </c>
      <c r="G624" s="107">
        <v>2</v>
      </c>
      <c r="H624" s="107">
        <v>2</v>
      </c>
      <c r="I624" s="107"/>
      <c r="J624" s="27" t="s">
        <v>295</v>
      </c>
      <c r="K624" s="28" t="s">
        <v>377</v>
      </c>
      <c r="L624" s="107">
        <v>2</v>
      </c>
      <c r="M624" s="107">
        <v>2</v>
      </c>
      <c r="N624" s="107"/>
      <c r="O624" s="241"/>
      <c r="P624" s="241"/>
      <c r="Q624" s="241"/>
      <c r="R624" s="241"/>
      <c r="S624" s="241"/>
      <c r="T624" s="241"/>
      <c r="U624" s="241"/>
      <c r="V624" s="241"/>
      <c r="W624" s="241"/>
      <c r="X624" s="241"/>
      <c r="Y624" s="241"/>
      <c r="Z624" s="241"/>
      <c r="AA624" s="241"/>
      <c r="AB624" s="241"/>
    </row>
    <row r="625" spans="1:28" ht="17.25" customHeight="1" x14ac:dyDescent="0.2">
      <c r="A625" s="241"/>
      <c r="B625" s="241"/>
      <c r="C625" s="249"/>
      <c r="D625" s="241"/>
      <c r="E625" s="27" t="s">
        <v>299</v>
      </c>
      <c r="F625" s="28" t="s">
        <v>377</v>
      </c>
      <c r="G625" s="107">
        <v>2</v>
      </c>
      <c r="H625" s="107">
        <v>2</v>
      </c>
      <c r="I625" s="107"/>
      <c r="J625" s="27" t="s">
        <v>298</v>
      </c>
      <c r="K625" s="28" t="s">
        <v>377</v>
      </c>
      <c r="L625" s="107">
        <v>2</v>
      </c>
      <c r="M625" s="107">
        <v>2</v>
      </c>
      <c r="N625" s="107"/>
      <c r="O625" s="241"/>
      <c r="P625" s="241"/>
      <c r="Q625" s="241"/>
      <c r="R625" s="241"/>
      <c r="S625" s="241"/>
      <c r="T625" s="241"/>
      <c r="U625" s="241"/>
      <c r="V625" s="241"/>
      <c r="W625" s="241"/>
      <c r="X625" s="241"/>
      <c r="Y625" s="241"/>
      <c r="Z625" s="241"/>
      <c r="AA625" s="241"/>
      <c r="AB625" s="241"/>
    </row>
    <row r="626" spans="1:28" ht="17.25" customHeight="1" x14ac:dyDescent="0.2">
      <c r="A626" s="241"/>
      <c r="B626" s="241"/>
      <c r="C626" s="249"/>
      <c r="D626" s="241"/>
      <c r="E626" s="27" t="s">
        <v>315</v>
      </c>
      <c r="F626" s="28" t="s">
        <v>377</v>
      </c>
      <c r="G626" s="107">
        <v>1</v>
      </c>
      <c r="H626" s="107">
        <v>1</v>
      </c>
      <c r="I626" s="107"/>
      <c r="J626" s="27" t="s">
        <v>311</v>
      </c>
      <c r="K626" s="28" t="s">
        <v>377</v>
      </c>
      <c r="L626" s="107">
        <v>1</v>
      </c>
      <c r="M626" s="107">
        <v>1</v>
      </c>
      <c r="N626" s="107"/>
      <c r="O626" s="241"/>
      <c r="P626" s="241"/>
      <c r="Q626" s="241"/>
      <c r="R626" s="241"/>
      <c r="S626" s="241"/>
      <c r="T626" s="241"/>
      <c r="U626" s="241"/>
      <c r="V626" s="241"/>
      <c r="W626" s="241"/>
      <c r="X626" s="241"/>
      <c r="Y626" s="241"/>
      <c r="Z626" s="241"/>
      <c r="AA626" s="241"/>
      <c r="AB626" s="241"/>
    </row>
    <row r="627" spans="1:28" ht="17.25" customHeight="1" x14ac:dyDescent="0.2">
      <c r="A627" s="241"/>
      <c r="B627" s="241"/>
      <c r="C627" s="249"/>
      <c r="D627" s="241"/>
      <c r="E627" s="27" t="s">
        <v>317</v>
      </c>
      <c r="F627" s="28" t="s">
        <v>377</v>
      </c>
      <c r="G627" s="107">
        <v>1</v>
      </c>
      <c r="H627" s="107">
        <v>1</v>
      </c>
      <c r="I627" s="107"/>
      <c r="J627" s="27" t="s">
        <v>317</v>
      </c>
      <c r="K627" s="28" t="s">
        <v>377</v>
      </c>
      <c r="L627" s="107">
        <v>1</v>
      </c>
      <c r="M627" s="107">
        <v>1</v>
      </c>
      <c r="N627" s="107"/>
      <c r="O627" s="241"/>
      <c r="P627" s="241"/>
      <c r="Q627" s="241"/>
      <c r="R627" s="241"/>
      <c r="S627" s="241"/>
      <c r="T627" s="241"/>
      <c r="U627" s="241"/>
      <c r="V627" s="241"/>
      <c r="W627" s="241"/>
      <c r="X627" s="241"/>
      <c r="Y627" s="241"/>
      <c r="Z627" s="241"/>
      <c r="AA627" s="241"/>
      <c r="AB627" s="241"/>
    </row>
    <row r="628" spans="1:28" ht="17.25" customHeight="1" x14ac:dyDescent="0.2">
      <c r="A628" s="241"/>
      <c r="B628" s="241"/>
      <c r="C628" s="249"/>
      <c r="D628" s="241"/>
      <c r="E628" s="27" t="s">
        <v>302</v>
      </c>
      <c r="F628" s="28" t="s">
        <v>377</v>
      </c>
      <c r="G628" s="107">
        <v>1</v>
      </c>
      <c r="H628" s="107">
        <v>1</v>
      </c>
      <c r="I628" s="107"/>
      <c r="J628" s="27" t="s">
        <v>317</v>
      </c>
      <c r="K628" s="28" t="s">
        <v>377</v>
      </c>
      <c r="L628" s="107">
        <v>1</v>
      </c>
      <c r="M628" s="107">
        <v>1</v>
      </c>
      <c r="N628" s="107"/>
      <c r="O628" s="241"/>
      <c r="P628" s="241"/>
      <c r="Q628" s="241"/>
      <c r="R628" s="241"/>
      <c r="S628" s="241"/>
      <c r="T628" s="241"/>
      <c r="U628" s="241"/>
      <c r="V628" s="241"/>
      <c r="W628" s="241"/>
      <c r="X628" s="241"/>
      <c r="Y628" s="241"/>
      <c r="Z628" s="241"/>
      <c r="AA628" s="241"/>
      <c r="AB628" s="241"/>
    </row>
    <row r="629" spans="1:28" ht="17.25" customHeight="1" x14ac:dyDescent="0.2">
      <c r="A629" s="241"/>
      <c r="B629" s="241"/>
      <c r="C629" s="249"/>
      <c r="D629" s="241"/>
      <c r="E629" s="27" t="s">
        <v>313</v>
      </c>
      <c r="F629" s="28" t="s">
        <v>377</v>
      </c>
      <c r="G629" s="107">
        <v>1</v>
      </c>
      <c r="H629" s="107">
        <v>1</v>
      </c>
      <c r="I629" s="107"/>
      <c r="J629" s="27" t="s">
        <v>317</v>
      </c>
      <c r="K629" s="28" t="s">
        <v>377</v>
      </c>
      <c r="L629" s="107">
        <v>1</v>
      </c>
      <c r="M629" s="107">
        <v>1</v>
      </c>
      <c r="N629" s="107"/>
      <c r="O629" s="241"/>
      <c r="P629" s="241"/>
      <c r="Q629" s="241"/>
      <c r="R629" s="241"/>
      <c r="S629" s="241"/>
      <c r="T629" s="241"/>
      <c r="U629" s="241"/>
      <c r="V629" s="241"/>
      <c r="W629" s="241"/>
      <c r="X629" s="241"/>
      <c r="Y629" s="241"/>
      <c r="Z629" s="241"/>
      <c r="AA629" s="241"/>
      <c r="AB629" s="241"/>
    </row>
    <row r="630" spans="1:28" x14ac:dyDescent="0.2">
      <c r="A630" s="241"/>
      <c r="B630" s="241"/>
      <c r="C630" s="249"/>
      <c r="D630" s="241"/>
      <c r="E630" s="27"/>
      <c r="F630" s="108" t="s">
        <v>81</v>
      </c>
      <c r="G630" s="109">
        <v>18</v>
      </c>
      <c r="H630" s="109">
        <v>18</v>
      </c>
      <c r="I630" s="109"/>
      <c r="J630" s="27"/>
      <c r="K630" s="108" t="s">
        <v>81</v>
      </c>
      <c r="L630" s="109">
        <v>18</v>
      </c>
      <c r="M630" s="109">
        <v>18</v>
      </c>
      <c r="N630" s="109"/>
      <c r="O630" s="241"/>
      <c r="P630" s="241"/>
      <c r="Q630" s="241"/>
      <c r="R630" s="241"/>
      <c r="S630" s="241"/>
      <c r="T630" s="241"/>
      <c r="U630" s="241"/>
      <c r="V630" s="241"/>
      <c r="W630" s="241"/>
      <c r="X630" s="241"/>
      <c r="Y630" s="241"/>
      <c r="Z630" s="241"/>
      <c r="AA630" s="241"/>
      <c r="AB630" s="241"/>
    </row>
    <row r="631" spans="1:28" x14ac:dyDescent="0.2">
      <c r="A631" s="242"/>
      <c r="B631" s="242"/>
      <c r="C631" s="250"/>
      <c r="D631" s="242"/>
      <c r="E631" s="27"/>
      <c r="F631" s="108" t="s">
        <v>290</v>
      </c>
      <c r="G631" s="109">
        <v>18</v>
      </c>
      <c r="H631" s="109">
        <v>18</v>
      </c>
      <c r="I631" s="109"/>
      <c r="J631" s="110"/>
      <c r="K631" s="110"/>
      <c r="L631" s="111"/>
      <c r="M631" s="111"/>
      <c r="N631" s="111"/>
      <c r="O631" s="242"/>
      <c r="P631" s="242"/>
      <c r="Q631" s="242"/>
      <c r="R631" s="242"/>
      <c r="S631" s="242"/>
      <c r="T631" s="242"/>
      <c r="U631" s="242"/>
      <c r="V631" s="242"/>
      <c r="W631" s="242"/>
      <c r="X631" s="242"/>
      <c r="Y631" s="242"/>
      <c r="Z631" s="242"/>
      <c r="AA631" s="242"/>
      <c r="AB631" s="242"/>
    </row>
    <row r="632" spans="1:28" s="2" customFormat="1" ht="51" customHeight="1" x14ac:dyDescent="0.2">
      <c r="A632" s="143">
        <v>76</v>
      </c>
      <c r="B632" s="143"/>
      <c r="C632" s="143" t="s">
        <v>283</v>
      </c>
      <c r="D632" s="143" t="s">
        <v>377</v>
      </c>
      <c r="E632" s="143"/>
      <c r="F632" s="143"/>
      <c r="G632" s="143"/>
      <c r="H632" s="143"/>
      <c r="I632" s="143"/>
      <c r="J632" s="143"/>
      <c r="K632" s="143"/>
      <c r="L632" s="143"/>
      <c r="M632" s="143"/>
      <c r="N632" s="143"/>
      <c r="O632" s="143" t="s">
        <v>327</v>
      </c>
      <c r="P632" s="143">
        <v>40</v>
      </c>
      <c r="Q632" s="143" t="s">
        <v>259</v>
      </c>
      <c r="R632" s="143" t="s">
        <v>258</v>
      </c>
      <c r="S632" s="143" t="s">
        <v>673</v>
      </c>
      <c r="T632" s="143" t="s">
        <v>538</v>
      </c>
      <c r="U632" s="143" t="s">
        <v>745</v>
      </c>
      <c r="V632" s="143" t="s">
        <v>286</v>
      </c>
      <c r="W632" s="143"/>
      <c r="X632" s="143"/>
      <c r="Y632" s="143"/>
      <c r="Z632" s="143"/>
      <c r="AA632" s="143"/>
      <c r="AB632" s="143" t="s">
        <v>539</v>
      </c>
    </row>
    <row r="633" spans="1:28" ht="9.75" customHeight="1" x14ac:dyDescent="0.2">
      <c r="A633" s="240">
        <v>77</v>
      </c>
      <c r="B633" s="240"/>
      <c r="C633" s="248" t="s">
        <v>283</v>
      </c>
      <c r="D633" s="240" t="s">
        <v>379</v>
      </c>
      <c r="E633" s="27" t="s">
        <v>285</v>
      </c>
      <c r="F633" s="28" t="s">
        <v>380</v>
      </c>
      <c r="G633" s="107">
        <v>1</v>
      </c>
      <c r="H633" s="107">
        <v>1</v>
      </c>
      <c r="I633" s="107"/>
      <c r="J633" s="27" t="s">
        <v>285</v>
      </c>
      <c r="K633" s="28" t="s">
        <v>380</v>
      </c>
      <c r="L633" s="107">
        <v>1</v>
      </c>
      <c r="M633" s="107">
        <v>1</v>
      </c>
      <c r="N633" s="107"/>
      <c r="O633" s="240" t="s">
        <v>376</v>
      </c>
      <c r="P633" s="240">
        <v>22</v>
      </c>
      <c r="Q633" s="240" t="s">
        <v>257</v>
      </c>
      <c r="R633" s="240" t="s">
        <v>258</v>
      </c>
      <c r="S633" s="240" t="s">
        <v>674</v>
      </c>
      <c r="T633" s="240" t="s">
        <v>525</v>
      </c>
      <c r="U633" s="240" t="s">
        <v>746</v>
      </c>
      <c r="V633" s="240" t="s">
        <v>286</v>
      </c>
      <c r="W633" s="240"/>
      <c r="X633" s="240"/>
      <c r="Y633" s="240"/>
      <c r="Z633" s="240"/>
      <c r="AA633" s="240"/>
      <c r="AB633" s="240"/>
    </row>
    <row r="634" spans="1:28" ht="9.75" customHeight="1" x14ac:dyDescent="0.2">
      <c r="A634" s="241"/>
      <c r="B634" s="241"/>
      <c r="C634" s="249"/>
      <c r="D634" s="241"/>
      <c r="E634" s="27" t="s">
        <v>310</v>
      </c>
      <c r="F634" s="28" t="s">
        <v>380</v>
      </c>
      <c r="G634" s="107">
        <v>1</v>
      </c>
      <c r="H634" s="107">
        <v>1</v>
      </c>
      <c r="I634" s="107"/>
      <c r="J634" s="27" t="s">
        <v>310</v>
      </c>
      <c r="K634" s="28" t="s">
        <v>380</v>
      </c>
      <c r="L634" s="107">
        <v>1</v>
      </c>
      <c r="M634" s="107">
        <v>1</v>
      </c>
      <c r="N634" s="107"/>
      <c r="O634" s="241"/>
      <c r="P634" s="241"/>
      <c r="Q634" s="241"/>
      <c r="R634" s="241"/>
      <c r="S634" s="241"/>
      <c r="T634" s="241"/>
      <c r="U634" s="241"/>
      <c r="V634" s="241"/>
      <c r="W634" s="241"/>
      <c r="X634" s="241"/>
      <c r="Y634" s="241"/>
      <c r="Z634" s="241"/>
      <c r="AA634" s="241"/>
      <c r="AB634" s="241"/>
    </row>
    <row r="635" spans="1:28" ht="9.75" customHeight="1" x14ac:dyDescent="0.2">
      <c r="A635" s="241"/>
      <c r="B635" s="241"/>
      <c r="C635" s="249"/>
      <c r="D635" s="241"/>
      <c r="E635" s="27" t="s">
        <v>292</v>
      </c>
      <c r="F635" s="28" t="s">
        <v>380</v>
      </c>
      <c r="G635" s="107">
        <v>1</v>
      </c>
      <c r="H635" s="107">
        <v>1</v>
      </c>
      <c r="I635" s="107"/>
      <c r="J635" s="27" t="s">
        <v>292</v>
      </c>
      <c r="K635" s="28" t="s">
        <v>380</v>
      </c>
      <c r="L635" s="107">
        <v>1</v>
      </c>
      <c r="M635" s="107">
        <v>1</v>
      </c>
      <c r="N635" s="107"/>
      <c r="O635" s="241"/>
      <c r="P635" s="241"/>
      <c r="Q635" s="241"/>
      <c r="R635" s="241"/>
      <c r="S635" s="241"/>
      <c r="T635" s="241"/>
      <c r="U635" s="241"/>
      <c r="V635" s="241"/>
      <c r="W635" s="241"/>
      <c r="X635" s="241"/>
      <c r="Y635" s="241"/>
      <c r="Z635" s="241"/>
      <c r="AA635" s="241"/>
      <c r="AB635" s="241"/>
    </row>
    <row r="636" spans="1:28" ht="9.75" customHeight="1" x14ac:dyDescent="0.2">
      <c r="A636" s="241"/>
      <c r="B636" s="241"/>
      <c r="C636" s="249"/>
      <c r="D636" s="241"/>
      <c r="E636" s="27" t="s">
        <v>297</v>
      </c>
      <c r="F636" s="28" t="s">
        <v>380</v>
      </c>
      <c r="G636" s="107">
        <v>1</v>
      </c>
      <c r="H636" s="107">
        <v>1</v>
      </c>
      <c r="I636" s="107"/>
      <c r="J636" s="27" t="s">
        <v>297</v>
      </c>
      <c r="K636" s="28" t="s">
        <v>380</v>
      </c>
      <c r="L636" s="107">
        <v>1</v>
      </c>
      <c r="M636" s="107">
        <v>1</v>
      </c>
      <c r="N636" s="107"/>
      <c r="O636" s="241"/>
      <c r="P636" s="241"/>
      <c r="Q636" s="241"/>
      <c r="R636" s="241"/>
      <c r="S636" s="241"/>
      <c r="T636" s="241"/>
      <c r="U636" s="241"/>
      <c r="V636" s="241"/>
      <c r="W636" s="241"/>
      <c r="X636" s="241"/>
      <c r="Y636" s="241"/>
      <c r="Z636" s="241"/>
      <c r="AA636" s="241"/>
      <c r="AB636" s="241"/>
    </row>
    <row r="637" spans="1:28" ht="9.75" customHeight="1" x14ac:dyDescent="0.2">
      <c r="A637" s="241"/>
      <c r="B637" s="241"/>
      <c r="C637" s="249"/>
      <c r="D637" s="241"/>
      <c r="E637" s="27" t="s">
        <v>422</v>
      </c>
      <c r="F637" s="28" t="s">
        <v>380</v>
      </c>
      <c r="G637" s="107">
        <v>1</v>
      </c>
      <c r="H637" s="107">
        <v>1</v>
      </c>
      <c r="I637" s="107"/>
      <c r="J637" s="27" t="s">
        <v>422</v>
      </c>
      <c r="K637" s="28" t="s">
        <v>380</v>
      </c>
      <c r="L637" s="107">
        <v>1</v>
      </c>
      <c r="M637" s="107">
        <v>1</v>
      </c>
      <c r="N637" s="107"/>
      <c r="O637" s="241"/>
      <c r="P637" s="241"/>
      <c r="Q637" s="241"/>
      <c r="R637" s="241"/>
      <c r="S637" s="241"/>
      <c r="T637" s="241"/>
      <c r="U637" s="241"/>
      <c r="V637" s="241"/>
      <c r="W637" s="241"/>
      <c r="X637" s="241"/>
      <c r="Y637" s="241"/>
      <c r="Z637" s="241"/>
      <c r="AA637" s="241"/>
      <c r="AB637" s="241"/>
    </row>
    <row r="638" spans="1:28" ht="9.75" customHeight="1" x14ac:dyDescent="0.2">
      <c r="A638" s="241"/>
      <c r="B638" s="241"/>
      <c r="C638" s="249"/>
      <c r="D638" s="241"/>
      <c r="E638" s="27" t="s">
        <v>294</v>
      </c>
      <c r="F638" s="28" t="s">
        <v>380</v>
      </c>
      <c r="G638" s="107">
        <v>1</v>
      </c>
      <c r="H638" s="107">
        <v>1</v>
      </c>
      <c r="I638" s="107"/>
      <c r="J638" s="27" t="s">
        <v>294</v>
      </c>
      <c r="K638" s="28" t="s">
        <v>380</v>
      </c>
      <c r="L638" s="107">
        <v>1</v>
      </c>
      <c r="M638" s="107">
        <v>1</v>
      </c>
      <c r="N638" s="107"/>
      <c r="O638" s="241"/>
      <c r="P638" s="241"/>
      <c r="Q638" s="241"/>
      <c r="R638" s="241"/>
      <c r="S638" s="241"/>
      <c r="T638" s="241"/>
      <c r="U638" s="241"/>
      <c r="V638" s="241"/>
      <c r="W638" s="241"/>
      <c r="X638" s="241"/>
      <c r="Y638" s="241"/>
      <c r="Z638" s="241"/>
      <c r="AA638" s="241"/>
      <c r="AB638" s="241"/>
    </row>
    <row r="639" spans="1:28" ht="9.75" customHeight="1" x14ac:dyDescent="0.2">
      <c r="A639" s="241"/>
      <c r="B639" s="241"/>
      <c r="C639" s="249"/>
      <c r="D639" s="241"/>
      <c r="E639" s="27" t="s">
        <v>295</v>
      </c>
      <c r="F639" s="28" t="s">
        <v>380</v>
      </c>
      <c r="G639" s="107">
        <v>1</v>
      </c>
      <c r="H639" s="107">
        <v>1</v>
      </c>
      <c r="I639" s="107"/>
      <c r="J639" s="27" t="s">
        <v>295</v>
      </c>
      <c r="K639" s="28" t="s">
        <v>380</v>
      </c>
      <c r="L639" s="107">
        <v>1</v>
      </c>
      <c r="M639" s="107">
        <v>1</v>
      </c>
      <c r="N639" s="107"/>
      <c r="O639" s="241"/>
      <c r="P639" s="241"/>
      <c r="Q639" s="241"/>
      <c r="R639" s="241"/>
      <c r="S639" s="241"/>
      <c r="T639" s="241"/>
      <c r="U639" s="241"/>
      <c r="V639" s="241"/>
      <c r="W639" s="241"/>
      <c r="X639" s="241"/>
      <c r="Y639" s="241"/>
      <c r="Z639" s="241"/>
      <c r="AA639" s="241"/>
      <c r="AB639" s="241"/>
    </row>
    <row r="640" spans="1:28" ht="9.75" customHeight="1" x14ac:dyDescent="0.2">
      <c r="A640" s="241"/>
      <c r="B640" s="241"/>
      <c r="C640" s="249"/>
      <c r="D640" s="241"/>
      <c r="E640" s="27" t="s">
        <v>298</v>
      </c>
      <c r="F640" s="28" t="s">
        <v>380</v>
      </c>
      <c r="G640" s="107">
        <v>1</v>
      </c>
      <c r="H640" s="107">
        <v>1</v>
      </c>
      <c r="I640" s="107"/>
      <c r="J640" s="27" t="s">
        <v>298</v>
      </c>
      <c r="K640" s="28" t="s">
        <v>380</v>
      </c>
      <c r="L640" s="107">
        <v>1</v>
      </c>
      <c r="M640" s="107">
        <v>1</v>
      </c>
      <c r="N640" s="107"/>
      <c r="O640" s="241"/>
      <c r="P640" s="241"/>
      <c r="Q640" s="241"/>
      <c r="R640" s="241"/>
      <c r="S640" s="241"/>
      <c r="T640" s="241"/>
      <c r="U640" s="241"/>
      <c r="V640" s="241"/>
      <c r="W640" s="241"/>
      <c r="X640" s="241"/>
      <c r="Y640" s="241"/>
      <c r="Z640" s="241"/>
      <c r="AA640" s="241"/>
      <c r="AB640" s="241"/>
    </row>
    <row r="641" spans="1:28" ht="9.75" customHeight="1" x14ac:dyDescent="0.2">
      <c r="A641" s="241"/>
      <c r="B641" s="241"/>
      <c r="C641" s="249"/>
      <c r="D641" s="241"/>
      <c r="E641" s="27" t="s">
        <v>426</v>
      </c>
      <c r="F641" s="28" t="s">
        <v>380</v>
      </c>
      <c r="G641" s="107">
        <v>1</v>
      </c>
      <c r="H641" s="107">
        <v>1</v>
      </c>
      <c r="I641" s="107"/>
      <c r="J641" s="27" t="s">
        <v>426</v>
      </c>
      <c r="K641" s="28" t="s">
        <v>380</v>
      </c>
      <c r="L641" s="107">
        <v>1</v>
      </c>
      <c r="M641" s="107">
        <v>1</v>
      </c>
      <c r="N641" s="107"/>
      <c r="O641" s="241"/>
      <c r="P641" s="241"/>
      <c r="Q641" s="241"/>
      <c r="R641" s="241"/>
      <c r="S641" s="241"/>
      <c r="T641" s="241"/>
      <c r="U641" s="241"/>
      <c r="V641" s="241"/>
      <c r="W641" s="241"/>
      <c r="X641" s="241"/>
      <c r="Y641" s="241"/>
      <c r="Z641" s="241"/>
      <c r="AA641" s="241"/>
      <c r="AB641" s="241"/>
    </row>
    <row r="642" spans="1:28" ht="9.75" customHeight="1" x14ac:dyDescent="0.2">
      <c r="A642" s="241"/>
      <c r="B642" s="241"/>
      <c r="C642" s="249"/>
      <c r="D642" s="241"/>
      <c r="E642" s="27" t="s">
        <v>287</v>
      </c>
      <c r="F642" s="28" t="s">
        <v>380</v>
      </c>
      <c r="G642" s="107">
        <v>1</v>
      </c>
      <c r="H642" s="107">
        <v>1</v>
      </c>
      <c r="I642" s="107"/>
      <c r="J642" s="27" t="s">
        <v>287</v>
      </c>
      <c r="K642" s="28" t="s">
        <v>380</v>
      </c>
      <c r="L642" s="107">
        <v>1</v>
      </c>
      <c r="M642" s="107">
        <v>1</v>
      </c>
      <c r="N642" s="107"/>
      <c r="O642" s="241"/>
      <c r="P642" s="241"/>
      <c r="Q642" s="241"/>
      <c r="R642" s="241"/>
      <c r="S642" s="241"/>
      <c r="T642" s="241"/>
      <c r="U642" s="241"/>
      <c r="V642" s="241"/>
      <c r="W642" s="241"/>
      <c r="X642" s="241"/>
      <c r="Y642" s="241"/>
      <c r="Z642" s="241"/>
      <c r="AA642" s="241"/>
      <c r="AB642" s="241"/>
    </row>
    <row r="643" spans="1:28" ht="9.75" customHeight="1" x14ac:dyDescent="0.2">
      <c r="A643" s="241"/>
      <c r="B643" s="241"/>
      <c r="C643" s="249"/>
      <c r="D643" s="241"/>
      <c r="E643" s="27" t="s">
        <v>288</v>
      </c>
      <c r="F643" s="28" t="s">
        <v>380</v>
      </c>
      <c r="G643" s="107">
        <v>1</v>
      </c>
      <c r="H643" s="107">
        <v>1</v>
      </c>
      <c r="I643" s="107"/>
      <c r="J643" s="27" t="s">
        <v>288</v>
      </c>
      <c r="K643" s="28" t="s">
        <v>380</v>
      </c>
      <c r="L643" s="107">
        <v>1</v>
      </c>
      <c r="M643" s="107">
        <v>1</v>
      </c>
      <c r="N643" s="107"/>
      <c r="O643" s="241"/>
      <c r="P643" s="241"/>
      <c r="Q643" s="241"/>
      <c r="R643" s="241"/>
      <c r="S643" s="241"/>
      <c r="T643" s="241"/>
      <c r="U643" s="241"/>
      <c r="V643" s="241"/>
      <c r="W643" s="241"/>
      <c r="X643" s="241"/>
      <c r="Y643" s="241"/>
      <c r="Z643" s="241"/>
      <c r="AA643" s="241"/>
      <c r="AB643" s="241"/>
    </row>
    <row r="644" spans="1:28" ht="9.75" customHeight="1" x14ac:dyDescent="0.2">
      <c r="A644" s="241"/>
      <c r="B644" s="241"/>
      <c r="C644" s="249"/>
      <c r="D644" s="241"/>
      <c r="E644" s="27" t="s">
        <v>307</v>
      </c>
      <c r="F644" s="28" t="s">
        <v>380</v>
      </c>
      <c r="G644" s="107">
        <v>1</v>
      </c>
      <c r="H644" s="107">
        <v>1</v>
      </c>
      <c r="I644" s="107"/>
      <c r="J644" s="27" t="s">
        <v>307</v>
      </c>
      <c r="K644" s="28" t="s">
        <v>380</v>
      </c>
      <c r="L644" s="107">
        <v>1</v>
      </c>
      <c r="M644" s="107">
        <v>1</v>
      </c>
      <c r="N644" s="107"/>
      <c r="O644" s="241"/>
      <c r="P644" s="241"/>
      <c r="Q644" s="241"/>
      <c r="R644" s="241"/>
      <c r="S644" s="241"/>
      <c r="T644" s="241"/>
      <c r="U644" s="241"/>
      <c r="V644" s="241"/>
      <c r="W644" s="241"/>
      <c r="X644" s="241"/>
      <c r="Y644" s="241"/>
      <c r="Z644" s="241"/>
      <c r="AA644" s="241"/>
      <c r="AB644" s="241"/>
    </row>
    <row r="645" spans="1:28" ht="9.75" customHeight="1" x14ac:dyDescent="0.2">
      <c r="A645" s="241"/>
      <c r="B645" s="241"/>
      <c r="C645" s="249"/>
      <c r="D645" s="241"/>
      <c r="E645" s="27" t="s">
        <v>303</v>
      </c>
      <c r="F645" s="28" t="s">
        <v>380</v>
      </c>
      <c r="G645" s="107">
        <v>0.5</v>
      </c>
      <c r="H645" s="107">
        <v>0.5</v>
      </c>
      <c r="I645" s="107"/>
      <c r="J645" s="27" t="s">
        <v>303</v>
      </c>
      <c r="K645" s="28" t="s">
        <v>380</v>
      </c>
      <c r="L645" s="107">
        <v>0.5</v>
      </c>
      <c r="M645" s="107">
        <v>0.5</v>
      </c>
      <c r="N645" s="107"/>
      <c r="O645" s="241"/>
      <c r="P645" s="241"/>
      <c r="Q645" s="241"/>
      <c r="R645" s="241"/>
      <c r="S645" s="241"/>
      <c r="T645" s="241"/>
      <c r="U645" s="241"/>
      <c r="V645" s="241"/>
      <c r="W645" s="241"/>
      <c r="X645" s="241"/>
      <c r="Y645" s="241"/>
      <c r="Z645" s="241"/>
      <c r="AA645" s="241"/>
      <c r="AB645" s="241"/>
    </row>
    <row r="646" spans="1:28" ht="9.75" customHeight="1" x14ac:dyDescent="0.2">
      <c r="A646" s="241"/>
      <c r="B646" s="241"/>
      <c r="C646" s="249"/>
      <c r="D646" s="241"/>
      <c r="E646" s="27" t="s">
        <v>299</v>
      </c>
      <c r="F646" s="28" t="s">
        <v>380</v>
      </c>
      <c r="G646" s="107">
        <v>0.5</v>
      </c>
      <c r="H646" s="107">
        <v>0.5</v>
      </c>
      <c r="I646" s="107"/>
      <c r="J646" s="27" t="s">
        <v>299</v>
      </c>
      <c r="K646" s="28" t="s">
        <v>380</v>
      </c>
      <c r="L646" s="107">
        <v>0.5</v>
      </c>
      <c r="M646" s="107">
        <v>0.5</v>
      </c>
      <c r="N646" s="107"/>
      <c r="O646" s="241"/>
      <c r="P646" s="241"/>
      <c r="Q646" s="241"/>
      <c r="R646" s="241"/>
      <c r="S646" s="241"/>
      <c r="T646" s="241"/>
      <c r="U646" s="241"/>
      <c r="V646" s="241"/>
      <c r="W646" s="241"/>
      <c r="X646" s="241"/>
      <c r="Y646" s="241"/>
      <c r="Z646" s="241"/>
      <c r="AA646" s="241"/>
      <c r="AB646" s="241"/>
    </row>
    <row r="647" spans="1:28" ht="9.75" customHeight="1" x14ac:dyDescent="0.2">
      <c r="A647" s="241"/>
      <c r="B647" s="241"/>
      <c r="C647" s="249"/>
      <c r="D647" s="241"/>
      <c r="E647" s="27" t="s">
        <v>296</v>
      </c>
      <c r="F647" s="28" t="s">
        <v>380</v>
      </c>
      <c r="G647" s="107">
        <v>0.5</v>
      </c>
      <c r="H647" s="107">
        <v>0.5</v>
      </c>
      <c r="I647" s="107"/>
      <c r="J647" s="27" t="s">
        <v>296</v>
      </c>
      <c r="K647" s="28" t="s">
        <v>380</v>
      </c>
      <c r="L647" s="107">
        <v>0.5</v>
      </c>
      <c r="M647" s="107">
        <v>0.5</v>
      </c>
      <c r="N647" s="107"/>
      <c r="O647" s="241"/>
      <c r="P647" s="241"/>
      <c r="Q647" s="241"/>
      <c r="R647" s="241"/>
      <c r="S647" s="241"/>
      <c r="T647" s="241"/>
      <c r="U647" s="241"/>
      <c r="V647" s="241"/>
      <c r="W647" s="241"/>
      <c r="X647" s="241"/>
      <c r="Y647" s="241"/>
      <c r="Z647" s="241"/>
      <c r="AA647" s="241"/>
      <c r="AB647" s="241"/>
    </row>
    <row r="648" spans="1:28" ht="9.75" customHeight="1" x14ac:dyDescent="0.2">
      <c r="A648" s="241"/>
      <c r="B648" s="241"/>
      <c r="C648" s="249"/>
      <c r="D648" s="241"/>
      <c r="E648" s="27" t="s">
        <v>300</v>
      </c>
      <c r="F648" s="28" t="s">
        <v>380</v>
      </c>
      <c r="G648" s="107">
        <v>0.5</v>
      </c>
      <c r="H648" s="107">
        <v>0.5</v>
      </c>
      <c r="I648" s="107"/>
      <c r="J648" s="27" t="s">
        <v>300</v>
      </c>
      <c r="K648" s="28" t="s">
        <v>380</v>
      </c>
      <c r="L648" s="107">
        <v>0.5</v>
      </c>
      <c r="M648" s="107">
        <v>0.5</v>
      </c>
      <c r="N648" s="107"/>
      <c r="O648" s="241"/>
      <c r="P648" s="241"/>
      <c r="Q648" s="241"/>
      <c r="R648" s="241"/>
      <c r="S648" s="241"/>
      <c r="T648" s="241"/>
      <c r="U648" s="241"/>
      <c r="V648" s="241"/>
      <c r="W648" s="241"/>
      <c r="X648" s="241"/>
      <c r="Y648" s="241"/>
      <c r="Z648" s="241"/>
      <c r="AA648" s="241"/>
      <c r="AB648" s="241"/>
    </row>
    <row r="649" spans="1:28" ht="9.75" customHeight="1" x14ac:dyDescent="0.2">
      <c r="A649" s="241"/>
      <c r="B649" s="241"/>
      <c r="C649" s="249"/>
      <c r="D649" s="241"/>
      <c r="E649" s="27" t="s">
        <v>311</v>
      </c>
      <c r="F649" s="28" t="s">
        <v>381</v>
      </c>
      <c r="G649" s="107">
        <v>0.5</v>
      </c>
      <c r="H649" s="107">
        <v>0.5</v>
      </c>
      <c r="I649" s="107"/>
      <c r="J649" s="27" t="s">
        <v>311</v>
      </c>
      <c r="K649" s="28" t="s">
        <v>381</v>
      </c>
      <c r="L649" s="107">
        <v>0.5</v>
      </c>
      <c r="M649" s="107">
        <v>0.5</v>
      </c>
      <c r="N649" s="107"/>
      <c r="O649" s="241"/>
      <c r="P649" s="241"/>
      <c r="Q649" s="241"/>
      <c r="R649" s="241"/>
      <c r="S649" s="241"/>
      <c r="T649" s="241"/>
      <c r="U649" s="241"/>
      <c r="V649" s="241"/>
      <c r="W649" s="241"/>
      <c r="X649" s="241"/>
      <c r="Y649" s="241"/>
      <c r="Z649" s="241"/>
      <c r="AA649" s="241"/>
      <c r="AB649" s="241"/>
    </row>
    <row r="650" spans="1:28" ht="9.75" customHeight="1" x14ac:dyDescent="0.2">
      <c r="A650" s="241"/>
      <c r="B650" s="241"/>
      <c r="C650" s="249"/>
      <c r="D650" s="241"/>
      <c r="E650" s="27" t="s">
        <v>312</v>
      </c>
      <c r="F650" s="28" t="s">
        <v>381</v>
      </c>
      <c r="G650" s="107">
        <v>0.5</v>
      </c>
      <c r="H650" s="107">
        <v>0.5</v>
      </c>
      <c r="I650" s="107"/>
      <c r="J650" s="27" t="s">
        <v>312</v>
      </c>
      <c r="K650" s="28" t="s">
        <v>381</v>
      </c>
      <c r="L650" s="107">
        <v>0.5</v>
      </c>
      <c r="M650" s="107">
        <v>0.5</v>
      </c>
      <c r="N650" s="107"/>
      <c r="O650" s="241"/>
      <c r="P650" s="241"/>
      <c r="Q650" s="241"/>
      <c r="R650" s="241"/>
      <c r="S650" s="241"/>
      <c r="T650" s="241"/>
      <c r="U650" s="241"/>
      <c r="V650" s="241"/>
      <c r="W650" s="241"/>
      <c r="X650" s="241"/>
      <c r="Y650" s="241"/>
      <c r="Z650" s="241"/>
      <c r="AA650" s="241"/>
      <c r="AB650" s="241"/>
    </row>
    <row r="651" spans="1:28" ht="9.75" customHeight="1" x14ac:dyDescent="0.2">
      <c r="A651" s="241"/>
      <c r="B651" s="241"/>
      <c r="C651" s="249"/>
      <c r="D651" s="241"/>
      <c r="E651" s="27" t="s">
        <v>304</v>
      </c>
      <c r="F651" s="28" t="s">
        <v>381</v>
      </c>
      <c r="G651" s="107">
        <v>1</v>
      </c>
      <c r="H651" s="107">
        <v>1</v>
      </c>
      <c r="I651" s="107"/>
      <c r="J651" s="27" t="s">
        <v>304</v>
      </c>
      <c r="K651" s="28" t="s">
        <v>381</v>
      </c>
      <c r="L651" s="107">
        <v>1</v>
      </c>
      <c r="M651" s="107">
        <v>1</v>
      </c>
      <c r="N651" s="107"/>
      <c r="O651" s="241"/>
      <c r="P651" s="241"/>
      <c r="Q651" s="241"/>
      <c r="R651" s="241"/>
      <c r="S651" s="241"/>
      <c r="T651" s="241"/>
      <c r="U651" s="241"/>
      <c r="V651" s="241"/>
      <c r="W651" s="241"/>
      <c r="X651" s="241"/>
      <c r="Y651" s="241"/>
      <c r="Z651" s="241"/>
      <c r="AA651" s="241"/>
      <c r="AB651" s="241"/>
    </row>
    <row r="652" spans="1:28" ht="9.75" customHeight="1" x14ac:dyDescent="0.2">
      <c r="A652" s="241"/>
      <c r="B652" s="241"/>
      <c r="C652" s="249"/>
      <c r="D652" s="241"/>
      <c r="E652" s="27" t="s">
        <v>305</v>
      </c>
      <c r="F652" s="28" t="s">
        <v>381</v>
      </c>
      <c r="G652" s="107">
        <v>1</v>
      </c>
      <c r="H652" s="107">
        <v>1</v>
      </c>
      <c r="I652" s="107"/>
      <c r="J652" s="27" t="s">
        <v>305</v>
      </c>
      <c r="K652" s="28" t="s">
        <v>381</v>
      </c>
      <c r="L652" s="107">
        <v>1</v>
      </c>
      <c r="M652" s="107">
        <v>1</v>
      </c>
      <c r="N652" s="107"/>
      <c r="O652" s="241"/>
      <c r="P652" s="241"/>
      <c r="Q652" s="241"/>
      <c r="R652" s="241"/>
      <c r="S652" s="241"/>
      <c r="T652" s="241"/>
      <c r="U652" s="241"/>
      <c r="V652" s="241"/>
      <c r="W652" s="241"/>
      <c r="X652" s="241"/>
      <c r="Y652" s="241"/>
      <c r="Z652" s="241"/>
      <c r="AA652" s="241"/>
      <c r="AB652" s="241"/>
    </row>
    <row r="653" spans="1:28" ht="9.75" customHeight="1" x14ac:dyDescent="0.2">
      <c r="A653" s="241"/>
      <c r="B653" s="241"/>
      <c r="C653" s="249"/>
      <c r="D653" s="241"/>
      <c r="E653" s="27" t="s">
        <v>436</v>
      </c>
      <c r="F653" s="28" t="s">
        <v>381</v>
      </c>
      <c r="G653" s="107">
        <v>1</v>
      </c>
      <c r="H653" s="107">
        <v>1</v>
      </c>
      <c r="I653" s="107"/>
      <c r="J653" s="27" t="s">
        <v>436</v>
      </c>
      <c r="K653" s="28" t="s">
        <v>381</v>
      </c>
      <c r="L653" s="107">
        <v>1</v>
      </c>
      <c r="M653" s="107">
        <v>1</v>
      </c>
      <c r="N653" s="107"/>
      <c r="O653" s="241"/>
      <c r="P653" s="241"/>
      <c r="Q653" s="241"/>
      <c r="R653" s="241"/>
      <c r="S653" s="241"/>
      <c r="T653" s="241"/>
      <c r="U653" s="241"/>
      <c r="V653" s="241"/>
      <c r="W653" s="241"/>
      <c r="X653" s="241"/>
      <c r="Y653" s="241"/>
      <c r="Z653" s="241"/>
      <c r="AA653" s="241"/>
      <c r="AB653" s="241"/>
    </row>
    <row r="654" spans="1:28" x14ac:dyDescent="0.2">
      <c r="A654" s="241"/>
      <c r="B654" s="241"/>
      <c r="C654" s="249"/>
      <c r="D654" s="241"/>
      <c r="E654" s="27"/>
      <c r="F654" s="108" t="s">
        <v>81</v>
      </c>
      <c r="G654" s="109">
        <v>18</v>
      </c>
      <c r="H654" s="109">
        <v>18</v>
      </c>
      <c r="I654" s="109"/>
      <c r="J654" s="27"/>
      <c r="K654" s="108" t="s">
        <v>81</v>
      </c>
      <c r="L654" s="109">
        <v>18</v>
      </c>
      <c r="M654" s="109">
        <v>18</v>
      </c>
      <c r="N654" s="109"/>
      <c r="O654" s="241"/>
      <c r="P654" s="241"/>
      <c r="Q654" s="241"/>
      <c r="R654" s="241"/>
      <c r="S654" s="241"/>
      <c r="T654" s="241"/>
      <c r="U654" s="241"/>
      <c r="V654" s="241"/>
      <c r="W654" s="241"/>
      <c r="X654" s="241"/>
      <c r="Y654" s="241"/>
      <c r="Z654" s="241"/>
      <c r="AA654" s="241"/>
      <c r="AB654" s="241"/>
    </row>
    <row r="655" spans="1:28" x14ac:dyDescent="0.2">
      <c r="A655" s="242"/>
      <c r="B655" s="242"/>
      <c r="C655" s="250"/>
      <c r="D655" s="242"/>
      <c r="E655" s="27"/>
      <c r="F655" s="108" t="s">
        <v>290</v>
      </c>
      <c r="G655" s="109">
        <v>18</v>
      </c>
      <c r="H655" s="109">
        <v>18</v>
      </c>
      <c r="I655" s="109"/>
      <c r="J655" s="110"/>
      <c r="K655" s="110"/>
      <c r="L655" s="111"/>
      <c r="M655" s="111"/>
      <c r="N655" s="111"/>
      <c r="O655" s="242"/>
      <c r="P655" s="242"/>
      <c r="Q655" s="242"/>
      <c r="R655" s="242"/>
      <c r="S655" s="242"/>
      <c r="T655" s="242"/>
      <c r="U655" s="242"/>
      <c r="V655" s="242"/>
      <c r="W655" s="242"/>
      <c r="X655" s="242"/>
      <c r="Y655" s="242"/>
      <c r="Z655" s="242"/>
      <c r="AA655" s="242"/>
      <c r="AB655" s="242"/>
    </row>
    <row r="656" spans="1:28" ht="10.5" customHeight="1" x14ac:dyDescent="0.2">
      <c r="A656" s="240">
        <v>78</v>
      </c>
      <c r="B656" s="240"/>
      <c r="C656" s="248" t="s">
        <v>283</v>
      </c>
      <c r="D656" s="240" t="s">
        <v>382</v>
      </c>
      <c r="E656" s="27" t="s">
        <v>285</v>
      </c>
      <c r="F656" s="28" t="s">
        <v>526</v>
      </c>
      <c r="G656" s="107">
        <v>1</v>
      </c>
      <c r="H656" s="107">
        <v>1</v>
      </c>
      <c r="I656" s="107"/>
      <c r="J656" s="27" t="s">
        <v>285</v>
      </c>
      <c r="K656" s="28" t="s">
        <v>526</v>
      </c>
      <c r="L656" s="107">
        <v>1</v>
      </c>
      <c r="M656" s="107">
        <v>1</v>
      </c>
      <c r="N656" s="107"/>
      <c r="O656" s="240" t="s">
        <v>375</v>
      </c>
      <c r="P656" s="240">
        <v>22</v>
      </c>
      <c r="Q656" s="240" t="s">
        <v>257</v>
      </c>
      <c r="R656" s="240" t="s">
        <v>258</v>
      </c>
      <c r="S656" s="240" t="s">
        <v>675</v>
      </c>
      <c r="T656" s="240" t="s">
        <v>527</v>
      </c>
      <c r="U656" s="240" t="s">
        <v>747</v>
      </c>
      <c r="V656" s="240" t="s">
        <v>286</v>
      </c>
      <c r="W656" s="240"/>
      <c r="X656" s="240"/>
      <c r="Y656" s="240"/>
      <c r="Z656" s="240"/>
      <c r="AA656" s="240"/>
      <c r="AB656" s="240"/>
    </row>
    <row r="657" spans="1:28" ht="10.5" customHeight="1" x14ac:dyDescent="0.2">
      <c r="A657" s="241"/>
      <c r="B657" s="241"/>
      <c r="C657" s="249"/>
      <c r="D657" s="241"/>
      <c r="E657" s="27" t="s">
        <v>310</v>
      </c>
      <c r="F657" s="28" t="s">
        <v>526</v>
      </c>
      <c r="G657" s="107">
        <v>1</v>
      </c>
      <c r="H657" s="107">
        <v>1</v>
      </c>
      <c r="I657" s="107"/>
      <c r="J657" s="27" t="s">
        <v>310</v>
      </c>
      <c r="K657" s="28" t="s">
        <v>526</v>
      </c>
      <c r="L657" s="107">
        <v>1</v>
      </c>
      <c r="M657" s="107">
        <v>1</v>
      </c>
      <c r="N657" s="107"/>
      <c r="O657" s="241"/>
      <c r="P657" s="241"/>
      <c r="Q657" s="241"/>
      <c r="R657" s="241"/>
      <c r="S657" s="241"/>
      <c r="T657" s="241"/>
      <c r="U657" s="241"/>
      <c r="V657" s="241"/>
      <c r="W657" s="241"/>
      <c r="X657" s="241"/>
      <c r="Y657" s="241"/>
      <c r="Z657" s="241"/>
      <c r="AA657" s="241"/>
      <c r="AB657" s="241"/>
    </row>
    <row r="658" spans="1:28" ht="10.5" customHeight="1" x14ac:dyDescent="0.2">
      <c r="A658" s="241"/>
      <c r="B658" s="241"/>
      <c r="C658" s="249"/>
      <c r="D658" s="241"/>
      <c r="E658" s="27" t="s">
        <v>292</v>
      </c>
      <c r="F658" s="28" t="s">
        <v>526</v>
      </c>
      <c r="G658" s="107">
        <v>1</v>
      </c>
      <c r="H658" s="107">
        <v>1</v>
      </c>
      <c r="I658" s="107"/>
      <c r="J658" s="27" t="s">
        <v>292</v>
      </c>
      <c r="K658" s="28" t="s">
        <v>526</v>
      </c>
      <c r="L658" s="107">
        <v>1</v>
      </c>
      <c r="M658" s="107">
        <v>1</v>
      </c>
      <c r="N658" s="107"/>
      <c r="O658" s="241"/>
      <c r="P658" s="241"/>
      <c r="Q658" s="241"/>
      <c r="R658" s="241"/>
      <c r="S658" s="241"/>
      <c r="T658" s="241"/>
      <c r="U658" s="241"/>
      <c r="V658" s="241"/>
      <c r="W658" s="241"/>
      <c r="X658" s="241"/>
      <c r="Y658" s="241"/>
      <c r="Z658" s="241"/>
      <c r="AA658" s="241"/>
      <c r="AB658" s="241"/>
    </row>
    <row r="659" spans="1:28" ht="10.5" customHeight="1" x14ac:dyDescent="0.2">
      <c r="A659" s="241"/>
      <c r="B659" s="241"/>
      <c r="C659" s="249"/>
      <c r="D659" s="241"/>
      <c r="E659" s="27" t="s">
        <v>297</v>
      </c>
      <c r="F659" s="28" t="s">
        <v>526</v>
      </c>
      <c r="G659" s="107">
        <v>1</v>
      </c>
      <c r="H659" s="107">
        <v>1</v>
      </c>
      <c r="I659" s="107"/>
      <c r="J659" s="27" t="s">
        <v>297</v>
      </c>
      <c r="K659" s="28" t="s">
        <v>526</v>
      </c>
      <c r="L659" s="107">
        <v>1</v>
      </c>
      <c r="M659" s="107">
        <v>1</v>
      </c>
      <c r="N659" s="107"/>
      <c r="O659" s="241"/>
      <c r="P659" s="241"/>
      <c r="Q659" s="241"/>
      <c r="R659" s="241"/>
      <c r="S659" s="241"/>
      <c r="T659" s="241"/>
      <c r="U659" s="241"/>
      <c r="V659" s="241"/>
      <c r="W659" s="241"/>
      <c r="X659" s="241"/>
      <c r="Y659" s="241"/>
      <c r="Z659" s="241"/>
      <c r="AA659" s="241"/>
      <c r="AB659" s="241"/>
    </row>
    <row r="660" spans="1:28" ht="10.5" customHeight="1" x14ac:dyDescent="0.2">
      <c r="A660" s="241"/>
      <c r="B660" s="241"/>
      <c r="C660" s="249"/>
      <c r="D660" s="241"/>
      <c r="E660" s="27" t="s">
        <v>422</v>
      </c>
      <c r="F660" s="28" t="s">
        <v>526</v>
      </c>
      <c r="G660" s="107">
        <v>1</v>
      </c>
      <c r="H660" s="107">
        <v>1</v>
      </c>
      <c r="I660" s="107"/>
      <c r="J660" s="27" t="s">
        <v>422</v>
      </c>
      <c r="K660" s="28" t="s">
        <v>526</v>
      </c>
      <c r="L660" s="107">
        <v>1</v>
      </c>
      <c r="M660" s="107">
        <v>1</v>
      </c>
      <c r="N660" s="107"/>
      <c r="O660" s="241"/>
      <c r="P660" s="241"/>
      <c r="Q660" s="241"/>
      <c r="R660" s="241"/>
      <c r="S660" s="241"/>
      <c r="T660" s="241"/>
      <c r="U660" s="241"/>
      <c r="V660" s="241"/>
      <c r="W660" s="241"/>
      <c r="X660" s="241"/>
      <c r="Y660" s="241"/>
      <c r="Z660" s="241"/>
      <c r="AA660" s="241"/>
      <c r="AB660" s="241"/>
    </row>
    <row r="661" spans="1:28" ht="10.5" customHeight="1" x14ac:dyDescent="0.2">
      <c r="A661" s="241"/>
      <c r="B661" s="241"/>
      <c r="C661" s="249"/>
      <c r="D661" s="241"/>
      <c r="E661" s="27" t="s">
        <v>294</v>
      </c>
      <c r="F661" s="28" t="s">
        <v>526</v>
      </c>
      <c r="G661" s="107">
        <v>1</v>
      </c>
      <c r="H661" s="107">
        <v>1</v>
      </c>
      <c r="I661" s="107"/>
      <c r="J661" s="27" t="s">
        <v>294</v>
      </c>
      <c r="K661" s="28" t="s">
        <v>526</v>
      </c>
      <c r="L661" s="107">
        <v>1</v>
      </c>
      <c r="M661" s="107">
        <v>1</v>
      </c>
      <c r="N661" s="107"/>
      <c r="O661" s="241"/>
      <c r="P661" s="241"/>
      <c r="Q661" s="241"/>
      <c r="R661" s="241"/>
      <c r="S661" s="241"/>
      <c r="T661" s="241"/>
      <c r="U661" s="241"/>
      <c r="V661" s="241"/>
      <c r="W661" s="241"/>
      <c r="X661" s="241"/>
      <c r="Y661" s="241"/>
      <c r="Z661" s="241"/>
      <c r="AA661" s="241"/>
      <c r="AB661" s="241"/>
    </row>
    <row r="662" spans="1:28" ht="10.5" customHeight="1" x14ac:dyDescent="0.2">
      <c r="A662" s="241"/>
      <c r="B662" s="241"/>
      <c r="C662" s="249"/>
      <c r="D662" s="241"/>
      <c r="E662" s="27" t="s">
        <v>295</v>
      </c>
      <c r="F662" s="28" t="s">
        <v>526</v>
      </c>
      <c r="G662" s="107">
        <v>1</v>
      </c>
      <c r="H662" s="107">
        <v>1</v>
      </c>
      <c r="I662" s="107"/>
      <c r="J662" s="27" t="s">
        <v>295</v>
      </c>
      <c r="K662" s="28" t="s">
        <v>526</v>
      </c>
      <c r="L662" s="107">
        <v>1</v>
      </c>
      <c r="M662" s="107">
        <v>1</v>
      </c>
      <c r="N662" s="107"/>
      <c r="O662" s="241"/>
      <c r="P662" s="241"/>
      <c r="Q662" s="241"/>
      <c r="R662" s="241"/>
      <c r="S662" s="241"/>
      <c r="T662" s="241"/>
      <c r="U662" s="241"/>
      <c r="V662" s="241"/>
      <c r="W662" s="241"/>
      <c r="X662" s="241"/>
      <c r="Y662" s="241"/>
      <c r="Z662" s="241"/>
      <c r="AA662" s="241"/>
      <c r="AB662" s="241"/>
    </row>
    <row r="663" spans="1:28" ht="10.5" customHeight="1" x14ac:dyDescent="0.2">
      <c r="A663" s="241"/>
      <c r="B663" s="241"/>
      <c r="C663" s="249"/>
      <c r="D663" s="241"/>
      <c r="E663" s="27" t="s">
        <v>298</v>
      </c>
      <c r="F663" s="28" t="s">
        <v>526</v>
      </c>
      <c r="G663" s="107">
        <v>1</v>
      </c>
      <c r="H663" s="107">
        <v>1</v>
      </c>
      <c r="I663" s="107"/>
      <c r="J663" s="27" t="s">
        <v>298</v>
      </c>
      <c r="K663" s="28" t="s">
        <v>526</v>
      </c>
      <c r="L663" s="107">
        <v>1</v>
      </c>
      <c r="M663" s="107">
        <v>1</v>
      </c>
      <c r="N663" s="107"/>
      <c r="O663" s="241"/>
      <c r="P663" s="241"/>
      <c r="Q663" s="241"/>
      <c r="R663" s="241"/>
      <c r="S663" s="241"/>
      <c r="T663" s="241"/>
      <c r="U663" s="241"/>
      <c r="V663" s="241"/>
      <c r="W663" s="241"/>
      <c r="X663" s="241"/>
      <c r="Y663" s="241"/>
      <c r="Z663" s="241"/>
      <c r="AA663" s="241"/>
      <c r="AB663" s="241"/>
    </row>
    <row r="664" spans="1:28" ht="10.5" customHeight="1" x14ac:dyDescent="0.2">
      <c r="A664" s="241"/>
      <c r="B664" s="241"/>
      <c r="C664" s="249"/>
      <c r="D664" s="241"/>
      <c r="E664" s="27" t="s">
        <v>426</v>
      </c>
      <c r="F664" s="28" t="s">
        <v>526</v>
      </c>
      <c r="G664" s="107">
        <v>1</v>
      </c>
      <c r="H664" s="107">
        <v>1</v>
      </c>
      <c r="I664" s="107"/>
      <c r="J664" s="27" t="s">
        <v>426</v>
      </c>
      <c r="K664" s="28" t="s">
        <v>526</v>
      </c>
      <c r="L664" s="107">
        <v>1</v>
      </c>
      <c r="M664" s="107">
        <v>1</v>
      </c>
      <c r="N664" s="107"/>
      <c r="O664" s="241"/>
      <c r="P664" s="241"/>
      <c r="Q664" s="241"/>
      <c r="R664" s="241"/>
      <c r="S664" s="241"/>
      <c r="T664" s="241"/>
      <c r="U664" s="241"/>
      <c r="V664" s="241"/>
      <c r="W664" s="241"/>
      <c r="X664" s="241"/>
      <c r="Y664" s="241"/>
      <c r="Z664" s="241"/>
      <c r="AA664" s="241"/>
      <c r="AB664" s="241"/>
    </row>
    <row r="665" spans="1:28" ht="10.5" customHeight="1" x14ac:dyDescent="0.2">
      <c r="A665" s="241"/>
      <c r="B665" s="241"/>
      <c r="C665" s="249"/>
      <c r="D665" s="241"/>
      <c r="E665" s="27" t="s">
        <v>287</v>
      </c>
      <c r="F665" s="28" t="s">
        <v>526</v>
      </c>
      <c r="G665" s="107">
        <v>1</v>
      </c>
      <c r="H665" s="107">
        <v>1</v>
      </c>
      <c r="I665" s="107"/>
      <c r="J665" s="27" t="s">
        <v>287</v>
      </c>
      <c r="K665" s="28" t="s">
        <v>526</v>
      </c>
      <c r="L665" s="107">
        <v>1</v>
      </c>
      <c r="M665" s="107">
        <v>1</v>
      </c>
      <c r="N665" s="107"/>
      <c r="O665" s="241"/>
      <c r="P665" s="241"/>
      <c r="Q665" s="241"/>
      <c r="R665" s="241"/>
      <c r="S665" s="241"/>
      <c r="T665" s="241"/>
      <c r="U665" s="241"/>
      <c r="V665" s="241"/>
      <c r="W665" s="241"/>
      <c r="X665" s="241"/>
      <c r="Y665" s="241"/>
      <c r="Z665" s="241"/>
      <c r="AA665" s="241"/>
      <c r="AB665" s="241"/>
    </row>
    <row r="666" spans="1:28" ht="10.5" customHeight="1" x14ac:dyDescent="0.2">
      <c r="A666" s="241"/>
      <c r="B666" s="241"/>
      <c r="C666" s="249"/>
      <c r="D666" s="241"/>
      <c r="E666" s="27" t="s">
        <v>288</v>
      </c>
      <c r="F666" s="28" t="s">
        <v>526</v>
      </c>
      <c r="G666" s="107">
        <v>1</v>
      </c>
      <c r="H666" s="107">
        <v>1</v>
      </c>
      <c r="I666" s="107"/>
      <c r="J666" s="27" t="s">
        <v>288</v>
      </c>
      <c r="K666" s="28" t="s">
        <v>526</v>
      </c>
      <c r="L666" s="107">
        <v>1</v>
      </c>
      <c r="M666" s="107">
        <v>1</v>
      </c>
      <c r="N666" s="107"/>
      <c r="O666" s="241"/>
      <c r="P666" s="241"/>
      <c r="Q666" s="241"/>
      <c r="R666" s="241"/>
      <c r="S666" s="241"/>
      <c r="T666" s="241"/>
      <c r="U666" s="241"/>
      <c r="V666" s="241"/>
      <c r="W666" s="241"/>
      <c r="X666" s="241"/>
      <c r="Y666" s="241"/>
      <c r="Z666" s="241"/>
      <c r="AA666" s="241"/>
      <c r="AB666" s="241"/>
    </row>
    <row r="667" spans="1:28" ht="10.5" customHeight="1" x14ac:dyDescent="0.2">
      <c r="A667" s="241"/>
      <c r="B667" s="241"/>
      <c r="C667" s="249"/>
      <c r="D667" s="241"/>
      <c r="E667" s="27" t="s">
        <v>307</v>
      </c>
      <c r="F667" s="28" t="s">
        <v>526</v>
      </c>
      <c r="G667" s="107">
        <v>1</v>
      </c>
      <c r="H667" s="107">
        <v>1</v>
      </c>
      <c r="I667" s="107"/>
      <c r="J667" s="27" t="s">
        <v>307</v>
      </c>
      <c r="K667" s="28" t="s">
        <v>526</v>
      </c>
      <c r="L667" s="107">
        <v>1</v>
      </c>
      <c r="M667" s="107">
        <v>1</v>
      </c>
      <c r="N667" s="107"/>
      <c r="O667" s="241"/>
      <c r="P667" s="241"/>
      <c r="Q667" s="241"/>
      <c r="R667" s="241"/>
      <c r="S667" s="241"/>
      <c r="T667" s="241"/>
      <c r="U667" s="241"/>
      <c r="V667" s="241"/>
      <c r="W667" s="241"/>
      <c r="X667" s="241"/>
      <c r="Y667" s="241"/>
      <c r="Z667" s="241"/>
      <c r="AA667" s="241"/>
      <c r="AB667" s="241"/>
    </row>
    <row r="668" spans="1:28" ht="10.5" customHeight="1" x14ac:dyDescent="0.2">
      <c r="A668" s="241"/>
      <c r="B668" s="241"/>
      <c r="C668" s="249"/>
      <c r="D668" s="241"/>
      <c r="E668" s="27" t="s">
        <v>303</v>
      </c>
      <c r="F668" s="28" t="s">
        <v>526</v>
      </c>
      <c r="G668" s="107">
        <v>0.5</v>
      </c>
      <c r="H668" s="107">
        <v>0.5</v>
      </c>
      <c r="I668" s="107"/>
      <c r="J668" s="27" t="s">
        <v>303</v>
      </c>
      <c r="K668" s="28" t="s">
        <v>526</v>
      </c>
      <c r="L668" s="107">
        <v>0.5</v>
      </c>
      <c r="M668" s="107">
        <v>0.5</v>
      </c>
      <c r="N668" s="107"/>
      <c r="O668" s="241"/>
      <c r="P668" s="241"/>
      <c r="Q668" s="241"/>
      <c r="R668" s="241"/>
      <c r="S668" s="241"/>
      <c r="T668" s="241"/>
      <c r="U668" s="241"/>
      <c r="V668" s="241"/>
      <c r="W668" s="241"/>
      <c r="X668" s="241"/>
      <c r="Y668" s="241"/>
      <c r="Z668" s="241"/>
      <c r="AA668" s="241"/>
      <c r="AB668" s="241"/>
    </row>
    <row r="669" spans="1:28" ht="10.5" customHeight="1" x14ac:dyDescent="0.2">
      <c r="A669" s="241"/>
      <c r="B669" s="241"/>
      <c r="C669" s="249"/>
      <c r="D669" s="241"/>
      <c r="E669" s="27" t="s">
        <v>299</v>
      </c>
      <c r="F669" s="28" t="s">
        <v>526</v>
      </c>
      <c r="G669" s="107">
        <v>0.5</v>
      </c>
      <c r="H669" s="107">
        <v>0.5</v>
      </c>
      <c r="I669" s="107"/>
      <c r="J669" s="27" t="s">
        <v>299</v>
      </c>
      <c r="K669" s="28" t="s">
        <v>526</v>
      </c>
      <c r="L669" s="107">
        <v>0.5</v>
      </c>
      <c r="M669" s="107">
        <v>0.5</v>
      </c>
      <c r="N669" s="107"/>
      <c r="O669" s="241"/>
      <c r="P669" s="241"/>
      <c r="Q669" s="241"/>
      <c r="R669" s="241"/>
      <c r="S669" s="241"/>
      <c r="T669" s="241"/>
      <c r="U669" s="241"/>
      <c r="V669" s="241"/>
      <c r="W669" s="241"/>
      <c r="X669" s="241"/>
      <c r="Y669" s="241"/>
      <c r="Z669" s="241"/>
      <c r="AA669" s="241"/>
      <c r="AB669" s="241"/>
    </row>
    <row r="670" spans="1:28" ht="10.5" customHeight="1" x14ac:dyDescent="0.2">
      <c r="A670" s="241"/>
      <c r="B670" s="241"/>
      <c r="C670" s="249"/>
      <c r="D670" s="241"/>
      <c r="E670" s="27" t="s">
        <v>296</v>
      </c>
      <c r="F670" s="28" t="s">
        <v>526</v>
      </c>
      <c r="G670" s="107">
        <v>0.5</v>
      </c>
      <c r="H670" s="107">
        <v>0.5</v>
      </c>
      <c r="I670" s="107"/>
      <c r="J670" s="27" t="s">
        <v>296</v>
      </c>
      <c r="K670" s="28" t="s">
        <v>526</v>
      </c>
      <c r="L670" s="107">
        <v>0.5</v>
      </c>
      <c r="M670" s="107">
        <v>0.5</v>
      </c>
      <c r="N670" s="107"/>
      <c r="O670" s="241"/>
      <c r="P670" s="241"/>
      <c r="Q670" s="241"/>
      <c r="R670" s="241"/>
      <c r="S670" s="241"/>
      <c r="T670" s="241"/>
      <c r="U670" s="241"/>
      <c r="V670" s="241"/>
      <c r="W670" s="241"/>
      <c r="X670" s="241"/>
      <c r="Y670" s="241"/>
      <c r="Z670" s="241"/>
      <c r="AA670" s="241"/>
      <c r="AB670" s="241"/>
    </row>
    <row r="671" spans="1:28" ht="10.5" customHeight="1" x14ac:dyDescent="0.2">
      <c r="A671" s="241"/>
      <c r="B671" s="241"/>
      <c r="C671" s="249"/>
      <c r="D671" s="241"/>
      <c r="E671" s="27" t="s">
        <v>300</v>
      </c>
      <c r="F671" s="28" t="s">
        <v>526</v>
      </c>
      <c r="G671" s="107">
        <v>0.5</v>
      </c>
      <c r="H671" s="107">
        <v>0.5</v>
      </c>
      <c r="I671" s="107"/>
      <c r="J671" s="27" t="s">
        <v>300</v>
      </c>
      <c r="K671" s="28" t="s">
        <v>526</v>
      </c>
      <c r="L671" s="107">
        <v>0.5</v>
      </c>
      <c r="M671" s="107">
        <v>0.5</v>
      </c>
      <c r="N671" s="107"/>
      <c r="O671" s="241"/>
      <c r="P671" s="241"/>
      <c r="Q671" s="241"/>
      <c r="R671" s="241"/>
      <c r="S671" s="241"/>
      <c r="T671" s="241"/>
      <c r="U671" s="241"/>
      <c r="V671" s="241"/>
      <c r="W671" s="241"/>
      <c r="X671" s="241"/>
      <c r="Y671" s="241"/>
      <c r="Z671" s="241"/>
      <c r="AA671" s="241"/>
      <c r="AB671" s="241"/>
    </row>
    <row r="672" spans="1:28" ht="10.5" customHeight="1" x14ac:dyDescent="0.2">
      <c r="A672" s="241"/>
      <c r="B672" s="241"/>
      <c r="C672" s="249"/>
      <c r="D672" s="241"/>
      <c r="E672" s="27" t="s">
        <v>311</v>
      </c>
      <c r="F672" s="28" t="s">
        <v>526</v>
      </c>
      <c r="G672" s="107">
        <v>0.5</v>
      </c>
      <c r="H672" s="107">
        <v>0.5</v>
      </c>
      <c r="I672" s="107"/>
      <c r="J672" s="27" t="s">
        <v>311</v>
      </c>
      <c r="K672" s="28" t="s">
        <v>526</v>
      </c>
      <c r="L672" s="107">
        <v>0.5</v>
      </c>
      <c r="M672" s="107">
        <v>0.5</v>
      </c>
      <c r="N672" s="107"/>
      <c r="O672" s="241"/>
      <c r="P672" s="241"/>
      <c r="Q672" s="241"/>
      <c r="R672" s="241"/>
      <c r="S672" s="241"/>
      <c r="T672" s="241"/>
      <c r="U672" s="241"/>
      <c r="V672" s="241"/>
      <c r="W672" s="241"/>
      <c r="X672" s="241"/>
      <c r="Y672" s="241"/>
      <c r="Z672" s="241"/>
      <c r="AA672" s="241"/>
      <c r="AB672" s="241"/>
    </row>
    <row r="673" spans="1:28" ht="10.5" customHeight="1" x14ac:dyDescent="0.2">
      <c r="A673" s="241"/>
      <c r="B673" s="241"/>
      <c r="C673" s="249"/>
      <c r="D673" s="241"/>
      <c r="E673" s="27" t="s">
        <v>312</v>
      </c>
      <c r="F673" s="28" t="s">
        <v>526</v>
      </c>
      <c r="G673" s="107">
        <v>0.5</v>
      </c>
      <c r="H673" s="107">
        <v>0.5</v>
      </c>
      <c r="I673" s="107"/>
      <c r="J673" s="27" t="s">
        <v>312</v>
      </c>
      <c r="K673" s="28" t="s">
        <v>526</v>
      </c>
      <c r="L673" s="107">
        <v>0.5</v>
      </c>
      <c r="M673" s="107">
        <v>0.5</v>
      </c>
      <c r="N673" s="107"/>
      <c r="O673" s="241"/>
      <c r="P673" s="241"/>
      <c r="Q673" s="241"/>
      <c r="R673" s="241"/>
      <c r="S673" s="241"/>
      <c r="T673" s="241"/>
      <c r="U673" s="241"/>
      <c r="V673" s="241"/>
      <c r="W673" s="241"/>
      <c r="X673" s="241"/>
      <c r="Y673" s="241"/>
      <c r="Z673" s="241"/>
      <c r="AA673" s="241"/>
      <c r="AB673" s="241"/>
    </row>
    <row r="674" spans="1:28" ht="10.5" customHeight="1" x14ac:dyDescent="0.2">
      <c r="A674" s="241"/>
      <c r="B674" s="241"/>
      <c r="C674" s="249"/>
      <c r="D674" s="241"/>
      <c r="E674" s="27" t="s">
        <v>304</v>
      </c>
      <c r="F674" s="28" t="s">
        <v>526</v>
      </c>
      <c r="G674" s="107">
        <v>1</v>
      </c>
      <c r="H674" s="107">
        <v>1</v>
      </c>
      <c r="I674" s="107"/>
      <c r="J674" s="27" t="s">
        <v>304</v>
      </c>
      <c r="K674" s="28" t="s">
        <v>526</v>
      </c>
      <c r="L674" s="107">
        <v>1</v>
      </c>
      <c r="M674" s="107">
        <v>1</v>
      </c>
      <c r="N674" s="107"/>
      <c r="O674" s="241"/>
      <c r="P674" s="241"/>
      <c r="Q674" s="241"/>
      <c r="R674" s="241"/>
      <c r="S674" s="241"/>
      <c r="T674" s="241"/>
      <c r="U674" s="241"/>
      <c r="V674" s="241"/>
      <c r="W674" s="241"/>
      <c r="X674" s="241"/>
      <c r="Y674" s="241"/>
      <c r="Z674" s="241"/>
      <c r="AA674" s="241"/>
      <c r="AB674" s="241"/>
    </row>
    <row r="675" spans="1:28" ht="10.5" customHeight="1" x14ac:dyDescent="0.2">
      <c r="A675" s="241"/>
      <c r="B675" s="241"/>
      <c r="C675" s="249"/>
      <c r="D675" s="241"/>
      <c r="E675" s="27" t="s">
        <v>305</v>
      </c>
      <c r="F675" s="28" t="s">
        <v>526</v>
      </c>
      <c r="G675" s="107">
        <v>1</v>
      </c>
      <c r="H675" s="107">
        <v>1</v>
      </c>
      <c r="I675" s="107"/>
      <c r="J675" s="27" t="s">
        <v>305</v>
      </c>
      <c r="K675" s="28" t="s">
        <v>526</v>
      </c>
      <c r="L675" s="107">
        <v>1</v>
      </c>
      <c r="M675" s="107">
        <v>1</v>
      </c>
      <c r="N675" s="107"/>
      <c r="O675" s="241"/>
      <c r="P675" s="241"/>
      <c r="Q675" s="241"/>
      <c r="R675" s="241"/>
      <c r="S675" s="241"/>
      <c r="T675" s="241"/>
      <c r="U675" s="241"/>
      <c r="V675" s="241"/>
      <c r="W675" s="241"/>
      <c r="X675" s="241"/>
      <c r="Y675" s="241"/>
      <c r="Z675" s="241"/>
      <c r="AA675" s="241"/>
      <c r="AB675" s="241"/>
    </row>
    <row r="676" spans="1:28" ht="10.5" customHeight="1" x14ac:dyDescent="0.2">
      <c r="A676" s="241"/>
      <c r="B676" s="241"/>
      <c r="C676" s="249"/>
      <c r="D676" s="241"/>
      <c r="E676" s="27" t="s">
        <v>436</v>
      </c>
      <c r="F676" s="28" t="s">
        <v>526</v>
      </c>
      <c r="G676" s="107">
        <v>1</v>
      </c>
      <c r="H676" s="107">
        <v>1</v>
      </c>
      <c r="I676" s="107"/>
      <c r="J676" s="27" t="s">
        <v>436</v>
      </c>
      <c r="K676" s="28" t="s">
        <v>526</v>
      </c>
      <c r="L676" s="107">
        <v>1</v>
      </c>
      <c r="M676" s="107">
        <v>1</v>
      </c>
      <c r="N676" s="107"/>
      <c r="O676" s="241"/>
      <c r="P676" s="241"/>
      <c r="Q676" s="241"/>
      <c r="R676" s="241"/>
      <c r="S676" s="241"/>
      <c r="T676" s="241"/>
      <c r="U676" s="241"/>
      <c r="V676" s="241"/>
      <c r="W676" s="241"/>
      <c r="X676" s="241"/>
      <c r="Y676" s="241"/>
      <c r="Z676" s="241"/>
      <c r="AA676" s="241"/>
      <c r="AB676" s="241"/>
    </row>
    <row r="677" spans="1:28" x14ac:dyDescent="0.2">
      <c r="A677" s="241"/>
      <c r="B677" s="241"/>
      <c r="C677" s="249"/>
      <c r="D677" s="241"/>
      <c r="E677" s="27"/>
      <c r="F677" s="108" t="s">
        <v>81</v>
      </c>
      <c r="G677" s="109">
        <v>18</v>
      </c>
      <c r="H677" s="109">
        <v>18</v>
      </c>
      <c r="I677" s="109"/>
      <c r="J677" s="27"/>
      <c r="K677" s="108" t="s">
        <v>81</v>
      </c>
      <c r="L677" s="109">
        <v>18</v>
      </c>
      <c r="M677" s="109">
        <v>18</v>
      </c>
      <c r="N677" s="109"/>
      <c r="O677" s="241"/>
      <c r="P677" s="241"/>
      <c r="Q677" s="241"/>
      <c r="R677" s="241"/>
      <c r="S677" s="241"/>
      <c r="T677" s="241"/>
      <c r="U677" s="241"/>
      <c r="V677" s="241"/>
      <c r="W677" s="241"/>
      <c r="X677" s="241"/>
      <c r="Y677" s="241"/>
      <c r="Z677" s="241"/>
      <c r="AA677" s="241"/>
      <c r="AB677" s="241"/>
    </row>
    <row r="678" spans="1:28" x14ac:dyDescent="0.2">
      <c r="A678" s="242"/>
      <c r="B678" s="242"/>
      <c r="C678" s="250"/>
      <c r="D678" s="242"/>
      <c r="E678" s="27"/>
      <c r="F678" s="108" t="s">
        <v>290</v>
      </c>
      <c r="G678" s="109">
        <v>18</v>
      </c>
      <c r="H678" s="109">
        <v>18</v>
      </c>
      <c r="I678" s="109"/>
      <c r="J678" s="110"/>
      <c r="K678" s="110"/>
      <c r="L678" s="111"/>
      <c r="M678" s="111"/>
      <c r="N678" s="111"/>
      <c r="O678" s="242"/>
      <c r="P678" s="242"/>
      <c r="Q678" s="242"/>
      <c r="R678" s="242"/>
      <c r="S678" s="242"/>
      <c r="T678" s="242"/>
      <c r="U678" s="242"/>
      <c r="V678" s="242"/>
      <c r="W678" s="242"/>
      <c r="X678" s="242"/>
      <c r="Y678" s="242"/>
      <c r="Z678" s="242"/>
      <c r="AA678" s="242"/>
      <c r="AB678" s="242"/>
    </row>
    <row r="679" spans="1:28" ht="12.75" customHeight="1" x14ac:dyDescent="0.2">
      <c r="A679" s="240">
        <v>79</v>
      </c>
      <c r="B679" s="240"/>
      <c r="C679" s="248" t="s">
        <v>283</v>
      </c>
      <c r="D679" s="240" t="s">
        <v>343</v>
      </c>
      <c r="E679" s="27" t="s">
        <v>311</v>
      </c>
      <c r="F679" s="28" t="s">
        <v>344</v>
      </c>
      <c r="G679" s="107">
        <v>1</v>
      </c>
      <c r="H679" s="107">
        <v>1</v>
      </c>
      <c r="I679" s="107"/>
      <c r="J679" s="27" t="s">
        <v>311</v>
      </c>
      <c r="K679" s="28" t="s">
        <v>344</v>
      </c>
      <c r="L679" s="107">
        <v>1</v>
      </c>
      <c r="M679" s="107">
        <v>1</v>
      </c>
      <c r="N679" s="107"/>
      <c r="O679" s="240" t="s">
        <v>528</v>
      </c>
      <c r="P679" s="240">
        <v>22</v>
      </c>
      <c r="Q679" s="240" t="s">
        <v>257</v>
      </c>
      <c r="R679" s="240" t="s">
        <v>258</v>
      </c>
      <c r="S679" s="240" t="s">
        <v>676</v>
      </c>
      <c r="T679" s="240" t="s">
        <v>529</v>
      </c>
      <c r="U679" s="240" t="s">
        <v>748</v>
      </c>
      <c r="V679" s="240" t="s">
        <v>286</v>
      </c>
      <c r="W679" s="240"/>
      <c r="X679" s="240"/>
      <c r="Y679" s="240"/>
      <c r="Z679" s="240"/>
      <c r="AA679" s="240"/>
      <c r="AB679" s="240"/>
    </row>
    <row r="680" spans="1:28" ht="12.75" customHeight="1" x14ac:dyDescent="0.2">
      <c r="A680" s="241"/>
      <c r="B680" s="241"/>
      <c r="C680" s="249"/>
      <c r="D680" s="241"/>
      <c r="E680" s="27" t="s">
        <v>315</v>
      </c>
      <c r="F680" s="28" t="s">
        <v>344</v>
      </c>
      <c r="G680" s="107">
        <v>2</v>
      </c>
      <c r="H680" s="107">
        <v>1</v>
      </c>
      <c r="I680" s="107">
        <v>1</v>
      </c>
      <c r="J680" s="27" t="s">
        <v>315</v>
      </c>
      <c r="K680" s="28" t="s">
        <v>344</v>
      </c>
      <c r="L680" s="107">
        <v>2</v>
      </c>
      <c r="M680" s="107">
        <v>1</v>
      </c>
      <c r="N680" s="107">
        <v>1</v>
      </c>
      <c r="O680" s="241"/>
      <c r="P680" s="241"/>
      <c r="Q680" s="241"/>
      <c r="R680" s="241"/>
      <c r="S680" s="241"/>
      <c r="T680" s="241"/>
      <c r="U680" s="241"/>
      <c r="V680" s="241"/>
      <c r="W680" s="241"/>
      <c r="X680" s="241"/>
      <c r="Y680" s="241"/>
      <c r="Z680" s="241"/>
      <c r="AA680" s="241"/>
      <c r="AB680" s="241"/>
    </row>
    <row r="681" spans="1:28" ht="12.75" customHeight="1" x14ac:dyDescent="0.2">
      <c r="A681" s="241"/>
      <c r="B681" s="241"/>
      <c r="C681" s="249"/>
      <c r="D681" s="241"/>
      <c r="E681" s="27" t="s">
        <v>317</v>
      </c>
      <c r="F681" s="28" t="s">
        <v>344</v>
      </c>
      <c r="G681" s="107">
        <v>4</v>
      </c>
      <c r="H681" s="107">
        <v>4</v>
      </c>
      <c r="I681" s="107"/>
      <c r="J681" s="27" t="s">
        <v>317</v>
      </c>
      <c r="K681" s="28" t="s">
        <v>344</v>
      </c>
      <c r="L681" s="107">
        <v>4</v>
      </c>
      <c r="M681" s="107">
        <v>4</v>
      </c>
      <c r="N681" s="107"/>
      <c r="O681" s="241"/>
      <c r="P681" s="241"/>
      <c r="Q681" s="241"/>
      <c r="R681" s="241"/>
      <c r="S681" s="241"/>
      <c r="T681" s="241"/>
      <c r="U681" s="241"/>
      <c r="V681" s="241"/>
      <c r="W681" s="241"/>
      <c r="X681" s="241"/>
      <c r="Y681" s="241"/>
      <c r="Z681" s="241"/>
      <c r="AA681" s="241"/>
      <c r="AB681" s="241"/>
    </row>
    <row r="682" spans="1:28" ht="12.75" customHeight="1" x14ac:dyDescent="0.2">
      <c r="A682" s="241"/>
      <c r="B682" s="241"/>
      <c r="C682" s="249"/>
      <c r="D682" s="241"/>
      <c r="E682" s="27" t="s">
        <v>313</v>
      </c>
      <c r="F682" s="28" t="s">
        <v>344</v>
      </c>
      <c r="G682" s="107">
        <v>4</v>
      </c>
      <c r="H682" s="107">
        <v>4</v>
      </c>
      <c r="I682" s="107"/>
      <c r="J682" s="27" t="s">
        <v>313</v>
      </c>
      <c r="K682" s="28" t="s">
        <v>344</v>
      </c>
      <c r="L682" s="107">
        <v>4</v>
      </c>
      <c r="M682" s="107">
        <v>4</v>
      </c>
      <c r="N682" s="107"/>
      <c r="O682" s="241"/>
      <c r="P682" s="241"/>
      <c r="Q682" s="241"/>
      <c r="R682" s="241"/>
      <c r="S682" s="241"/>
      <c r="T682" s="241"/>
      <c r="U682" s="241"/>
      <c r="V682" s="241"/>
      <c r="W682" s="241"/>
      <c r="X682" s="241"/>
      <c r="Y682" s="241"/>
      <c r="Z682" s="241"/>
      <c r="AA682" s="241"/>
      <c r="AB682" s="241"/>
    </row>
    <row r="683" spans="1:28" ht="12.75" customHeight="1" x14ac:dyDescent="0.2">
      <c r="A683" s="241"/>
      <c r="B683" s="241"/>
      <c r="C683" s="249"/>
      <c r="D683" s="241"/>
      <c r="E683" s="27" t="s">
        <v>314</v>
      </c>
      <c r="F683" s="28" t="s">
        <v>345</v>
      </c>
      <c r="G683" s="107">
        <v>1</v>
      </c>
      <c r="H683" s="107">
        <v>1</v>
      </c>
      <c r="I683" s="107"/>
      <c r="J683" s="27" t="s">
        <v>314</v>
      </c>
      <c r="K683" s="28" t="s">
        <v>345</v>
      </c>
      <c r="L683" s="107">
        <v>1</v>
      </c>
      <c r="M683" s="107">
        <v>1</v>
      </c>
      <c r="N683" s="107"/>
      <c r="O683" s="241"/>
      <c r="P683" s="241"/>
      <c r="Q683" s="241"/>
      <c r="R683" s="241"/>
      <c r="S683" s="241"/>
      <c r="T683" s="241"/>
      <c r="U683" s="241"/>
      <c r="V683" s="241"/>
      <c r="W683" s="241"/>
      <c r="X683" s="241"/>
      <c r="Y683" s="241"/>
      <c r="Z683" s="241"/>
      <c r="AA683" s="241"/>
      <c r="AB683" s="241"/>
    </row>
    <row r="684" spans="1:28" ht="12.75" customHeight="1" x14ac:dyDescent="0.2">
      <c r="A684" s="241"/>
      <c r="B684" s="241"/>
      <c r="C684" s="249"/>
      <c r="D684" s="241"/>
      <c r="E684" s="27" t="s">
        <v>320</v>
      </c>
      <c r="F684" s="28" t="s">
        <v>345</v>
      </c>
      <c r="G684" s="107">
        <v>1</v>
      </c>
      <c r="H684" s="107">
        <v>1</v>
      </c>
      <c r="I684" s="107"/>
      <c r="J684" s="27" t="s">
        <v>320</v>
      </c>
      <c r="K684" s="28" t="s">
        <v>345</v>
      </c>
      <c r="L684" s="107">
        <v>1</v>
      </c>
      <c r="M684" s="107">
        <v>1</v>
      </c>
      <c r="N684" s="107"/>
      <c r="O684" s="241"/>
      <c r="P684" s="241"/>
      <c r="Q684" s="241"/>
      <c r="R684" s="241"/>
      <c r="S684" s="241"/>
      <c r="T684" s="241"/>
      <c r="U684" s="241"/>
      <c r="V684" s="241"/>
      <c r="W684" s="241"/>
      <c r="X684" s="241"/>
      <c r="Y684" s="241"/>
      <c r="Z684" s="241"/>
      <c r="AA684" s="241"/>
      <c r="AB684" s="241"/>
    </row>
    <row r="685" spans="1:28" ht="12.75" customHeight="1" x14ac:dyDescent="0.2">
      <c r="A685" s="241"/>
      <c r="B685" s="241"/>
      <c r="C685" s="249"/>
      <c r="D685" s="241"/>
      <c r="E685" s="27" t="s">
        <v>289</v>
      </c>
      <c r="F685" s="28" t="s">
        <v>345</v>
      </c>
      <c r="G685" s="107">
        <v>1</v>
      </c>
      <c r="H685" s="107">
        <v>1</v>
      </c>
      <c r="I685" s="107"/>
      <c r="J685" s="27" t="s">
        <v>289</v>
      </c>
      <c r="K685" s="28" t="s">
        <v>345</v>
      </c>
      <c r="L685" s="107">
        <v>1</v>
      </c>
      <c r="M685" s="107">
        <v>1</v>
      </c>
      <c r="N685" s="107"/>
      <c r="O685" s="241"/>
      <c r="P685" s="241"/>
      <c r="Q685" s="241"/>
      <c r="R685" s="241"/>
      <c r="S685" s="241"/>
      <c r="T685" s="241"/>
      <c r="U685" s="241"/>
      <c r="V685" s="241"/>
      <c r="W685" s="241"/>
      <c r="X685" s="241"/>
      <c r="Y685" s="241"/>
      <c r="Z685" s="241"/>
      <c r="AA685" s="241"/>
      <c r="AB685" s="241"/>
    </row>
    <row r="686" spans="1:28" ht="12.75" customHeight="1" x14ac:dyDescent="0.2">
      <c r="A686" s="241"/>
      <c r="B686" s="241"/>
      <c r="C686" s="249"/>
      <c r="D686" s="241"/>
      <c r="E686" s="27" t="s">
        <v>311</v>
      </c>
      <c r="F686" s="28" t="s">
        <v>345</v>
      </c>
      <c r="G686" s="107">
        <v>2</v>
      </c>
      <c r="H686" s="107">
        <v>2</v>
      </c>
      <c r="I686" s="107"/>
      <c r="J686" s="27" t="s">
        <v>311</v>
      </c>
      <c r="K686" s="28" t="s">
        <v>345</v>
      </c>
      <c r="L686" s="107">
        <v>2</v>
      </c>
      <c r="M686" s="107">
        <v>2</v>
      </c>
      <c r="N686" s="107"/>
      <c r="O686" s="241"/>
      <c r="P686" s="241"/>
      <c r="Q686" s="241"/>
      <c r="R686" s="241"/>
      <c r="S686" s="241"/>
      <c r="T686" s="241"/>
      <c r="U686" s="241"/>
      <c r="V686" s="241"/>
      <c r="W686" s="241"/>
      <c r="X686" s="241"/>
      <c r="Y686" s="241"/>
      <c r="Z686" s="241"/>
      <c r="AA686" s="241"/>
      <c r="AB686" s="241"/>
    </row>
    <row r="687" spans="1:28" ht="12.75" customHeight="1" x14ac:dyDescent="0.2">
      <c r="A687" s="241"/>
      <c r="B687" s="241"/>
      <c r="C687" s="249"/>
      <c r="D687" s="241"/>
      <c r="E687" s="27" t="s">
        <v>315</v>
      </c>
      <c r="F687" s="28" t="s">
        <v>345</v>
      </c>
      <c r="G687" s="107">
        <v>1</v>
      </c>
      <c r="H687" s="107">
        <v>1</v>
      </c>
      <c r="I687" s="107"/>
      <c r="J687" s="27" t="s">
        <v>315</v>
      </c>
      <c r="K687" s="28" t="s">
        <v>345</v>
      </c>
      <c r="L687" s="107">
        <v>1</v>
      </c>
      <c r="M687" s="107">
        <v>1</v>
      </c>
      <c r="N687" s="107"/>
      <c r="O687" s="241"/>
      <c r="P687" s="241"/>
      <c r="Q687" s="241"/>
      <c r="R687" s="241"/>
      <c r="S687" s="241"/>
      <c r="T687" s="241"/>
      <c r="U687" s="241"/>
      <c r="V687" s="241"/>
      <c r="W687" s="241"/>
      <c r="X687" s="241"/>
      <c r="Y687" s="241"/>
      <c r="Z687" s="241"/>
      <c r="AA687" s="241"/>
      <c r="AB687" s="241"/>
    </row>
    <row r="688" spans="1:28" ht="19.5" customHeight="1" x14ac:dyDescent="0.2">
      <c r="A688" s="241"/>
      <c r="B688" s="241"/>
      <c r="C688" s="249"/>
      <c r="D688" s="241"/>
      <c r="E688" s="27" t="s">
        <v>285</v>
      </c>
      <c r="F688" s="28" t="s">
        <v>346</v>
      </c>
      <c r="G688" s="107">
        <v>1</v>
      </c>
      <c r="H688" s="107">
        <v>1</v>
      </c>
      <c r="I688" s="107"/>
      <c r="J688" s="27" t="s">
        <v>285</v>
      </c>
      <c r="K688" s="28" t="s">
        <v>346</v>
      </c>
      <c r="L688" s="107">
        <v>1</v>
      </c>
      <c r="M688" s="107">
        <v>1</v>
      </c>
      <c r="N688" s="107"/>
      <c r="O688" s="241"/>
      <c r="P688" s="241"/>
      <c r="Q688" s="241"/>
      <c r="R688" s="241"/>
      <c r="S688" s="241"/>
      <c r="T688" s="241"/>
      <c r="U688" s="241"/>
      <c r="V688" s="241"/>
      <c r="W688" s="241"/>
      <c r="X688" s="241"/>
      <c r="Y688" s="241"/>
      <c r="Z688" s="241"/>
      <c r="AA688" s="241"/>
      <c r="AB688" s="241"/>
    </row>
    <row r="689" spans="1:28" x14ac:dyDescent="0.2">
      <c r="A689" s="241"/>
      <c r="B689" s="241"/>
      <c r="C689" s="249"/>
      <c r="D689" s="241"/>
      <c r="E689" s="27"/>
      <c r="F689" s="108" t="s">
        <v>81</v>
      </c>
      <c r="G689" s="109">
        <v>18</v>
      </c>
      <c r="H689" s="109">
        <v>17</v>
      </c>
      <c r="I689" s="109">
        <v>1</v>
      </c>
      <c r="J689" s="27"/>
      <c r="K689" s="108" t="s">
        <v>81</v>
      </c>
      <c r="L689" s="109">
        <v>18</v>
      </c>
      <c r="M689" s="109">
        <v>17</v>
      </c>
      <c r="N689" s="109">
        <v>1</v>
      </c>
      <c r="O689" s="241"/>
      <c r="P689" s="241"/>
      <c r="Q689" s="241"/>
      <c r="R689" s="241"/>
      <c r="S689" s="241"/>
      <c r="T689" s="241"/>
      <c r="U689" s="241"/>
      <c r="V689" s="241"/>
      <c r="W689" s="241"/>
      <c r="X689" s="241"/>
      <c r="Y689" s="241"/>
      <c r="Z689" s="241"/>
      <c r="AA689" s="241"/>
      <c r="AB689" s="241"/>
    </row>
    <row r="690" spans="1:28" x14ac:dyDescent="0.2">
      <c r="A690" s="242"/>
      <c r="B690" s="242"/>
      <c r="C690" s="250"/>
      <c r="D690" s="242"/>
      <c r="E690" s="27"/>
      <c r="F690" s="108" t="s">
        <v>290</v>
      </c>
      <c r="G690" s="109">
        <v>18</v>
      </c>
      <c r="H690" s="109">
        <v>17</v>
      </c>
      <c r="I690" s="109">
        <v>1</v>
      </c>
      <c r="J690" s="110"/>
      <c r="K690" s="110"/>
      <c r="L690" s="111"/>
      <c r="M690" s="111">
        <v>507.41227078293502</v>
      </c>
      <c r="N690" s="111">
        <v>359.22162416653703</v>
      </c>
      <c r="O690" s="242"/>
      <c r="P690" s="242"/>
      <c r="Q690" s="242"/>
      <c r="R690" s="242"/>
      <c r="S690" s="242"/>
      <c r="T690" s="242"/>
      <c r="U690" s="242"/>
      <c r="V690" s="242"/>
      <c r="W690" s="242"/>
      <c r="X690" s="242"/>
      <c r="Y690" s="242"/>
      <c r="Z690" s="242"/>
      <c r="AA690" s="242"/>
      <c r="AB690" s="242"/>
    </row>
    <row r="691" spans="1:28" ht="10.5" customHeight="1" x14ac:dyDescent="0.2">
      <c r="A691" s="241">
        <v>80</v>
      </c>
      <c r="B691" s="241"/>
      <c r="C691" s="249" t="s">
        <v>283</v>
      </c>
      <c r="D691" s="241" t="s">
        <v>343</v>
      </c>
      <c r="E691" s="27" t="s">
        <v>312</v>
      </c>
      <c r="F691" s="28" t="s">
        <v>344</v>
      </c>
      <c r="G691" s="107">
        <v>1</v>
      </c>
      <c r="H691" s="107">
        <v>1</v>
      </c>
      <c r="I691" s="107"/>
      <c r="J691" s="27" t="s">
        <v>312</v>
      </c>
      <c r="K691" s="28" t="s">
        <v>344</v>
      </c>
      <c r="L691" s="107">
        <v>1</v>
      </c>
      <c r="M691" s="107">
        <v>1</v>
      </c>
      <c r="N691" s="107"/>
      <c r="O691" s="241" t="s">
        <v>293</v>
      </c>
      <c r="P691" s="241">
        <v>22</v>
      </c>
      <c r="Q691" s="241" t="s">
        <v>257</v>
      </c>
      <c r="R691" s="241" t="s">
        <v>258</v>
      </c>
      <c r="S691" s="241" t="s">
        <v>677</v>
      </c>
      <c r="T691" s="241" t="s">
        <v>530</v>
      </c>
      <c r="U691" s="241" t="s">
        <v>749</v>
      </c>
      <c r="V691" s="241" t="s">
        <v>286</v>
      </c>
      <c r="W691" s="241"/>
      <c r="X691" s="241"/>
      <c r="Y691" s="241"/>
      <c r="Z691" s="241"/>
      <c r="AA691" s="241"/>
      <c r="AB691" s="241"/>
    </row>
    <row r="692" spans="1:28" ht="10.5" customHeight="1" x14ac:dyDescent="0.2">
      <c r="A692" s="241"/>
      <c r="B692" s="241"/>
      <c r="C692" s="249"/>
      <c r="D692" s="241"/>
      <c r="E692" s="27" t="s">
        <v>319</v>
      </c>
      <c r="F692" s="28" t="s">
        <v>344</v>
      </c>
      <c r="G692" s="107">
        <v>1</v>
      </c>
      <c r="H692" s="107">
        <v>1</v>
      </c>
      <c r="I692" s="107"/>
      <c r="J692" s="27" t="s">
        <v>319</v>
      </c>
      <c r="K692" s="28" t="s">
        <v>344</v>
      </c>
      <c r="L692" s="107">
        <v>1</v>
      </c>
      <c r="M692" s="107">
        <v>1</v>
      </c>
      <c r="N692" s="107"/>
      <c r="O692" s="241"/>
      <c r="P692" s="241"/>
      <c r="Q692" s="241"/>
      <c r="R692" s="241"/>
      <c r="S692" s="241"/>
      <c r="T692" s="241"/>
      <c r="U692" s="241"/>
      <c r="V692" s="241"/>
      <c r="W692" s="241"/>
      <c r="X692" s="241"/>
      <c r="Y692" s="241"/>
      <c r="Z692" s="241"/>
      <c r="AA692" s="241"/>
      <c r="AB692" s="241"/>
    </row>
    <row r="693" spans="1:28" ht="10.5" customHeight="1" x14ac:dyDescent="0.2">
      <c r="A693" s="241"/>
      <c r="B693" s="241"/>
      <c r="C693" s="249"/>
      <c r="D693" s="241"/>
      <c r="E693" s="27" t="s">
        <v>312</v>
      </c>
      <c r="F693" s="28" t="s">
        <v>345</v>
      </c>
      <c r="G693" s="107">
        <v>2</v>
      </c>
      <c r="H693" s="107">
        <v>2</v>
      </c>
      <c r="I693" s="107"/>
      <c r="J693" s="27" t="s">
        <v>312</v>
      </c>
      <c r="K693" s="28" t="s">
        <v>345</v>
      </c>
      <c r="L693" s="107">
        <v>2</v>
      </c>
      <c r="M693" s="107">
        <v>2</v>
      </c>
      <c r="N693" s="107"/>
      <c r="O693" s="241"/>
      <c r="P693" s="241"/>
      <c r="Q693" s="241"/>
      <c r="R693" s="241"/>
      <c r="S693" s="241"/>
      <c r="T693" s="241"/>
      <c r="U693" s="241"/>
      <c r="V693" s="241"/>
      <c r="W693" s="241"/>
      <c r="X693" s="241"/>
      <c r="Y693" s="241"/>
      <c r="Z693" s="241"/>
      <c r="AA693" s="241"/>
      <c r="AB693" s="241"/>
    </row>
    <row r="694" spans="1:28" ht="10.5" customHeight="1" x14ac:dyDescent="0.2">
      <c r="A694" s="241"/>
      <c r="B694" s="241"/>
      <c r="C694" s="249"/>
      <c r="D694" s="241"/>
      <c r="E694" s="27" t="s">
        <v>304</v>
      </c>
      <c r="F694" s="28" t="s">
        <v>345</v>
      </c>
      <c r="G694" s="107">
        <v>2</v>
      </c>
      <c r="H694" s="107">
        <v>2</v>
      </c>
      <c r="I694" s="107"/>
      <c r="J694" s="27" t="s">
        <v>304</v>
      </c>
      <c r="K694" s="28" t="s">
        <v>345</v>
      </c>
      <c r="L694" s="107">
        <v>2</v>
      </c>
      <c r="M694" s="107">
        <v>2</v>
      </c>
      <c r="N694" s="107"/>
      <c r="O694" s="241"/>
      <c r="P694" s="241"/>
      <c r="Q694" s="241"/>
      <c r="R694" s="241"/>
      <c r="S694" s="241"/>
      <c r="T694" s="241"/>
      <c r="U694" s="241"/>
      <c r="V694" s="241"/>
      <c r="W694" s="241"/>
      <c r="X694" s="241"/>
      <c r="Y694" s="241"/>
      <c r="Z694" s="241"/>
      <c r="AA694" s="241"/>
      <c r="AB694" s="241"/>
    </row>
    <row r="695" spans="1:28" ht="10.5" customHeight="1" x14ac:dyDescent="0.2">
      <c r="A695" s="241"/>
      <c r="B695" s="241"/>
      <c r="C695" s="249"/>
      <c r="D695" s="241"/>
      <c r="E695" s="27" t="s">
        <v>305</v>
      </c>
      <c r="F695" s="28" t="s">
        <v>345</v>
      </c>
      <c r="G695" s="107">
        <v>2</v>
      </c>
      <c r="H695" s="107">
        <v>2</v>
      </c>
      <c r="I695" s="107"/>
      <c r="J695" s="27" t="s">
        <v>305</v>
      </c>
      <c r="K695" s="28" t="s">
        <v>345</v>
      </c>
      <c r="L695" s="107">
        <v>2</v>
      </c>
      <c r="M695" s="107">
        <v>2</v>
      </c>
      <c r="N695" s="107"/>
      <c r="O695" s="241"/>
      <c r="P695" s="241"/>
      <c r="Q695" s="241"/>
      <c r="R695" s="241"/>
      <c r="S695" s="241"/>
      <c r="T695" s="241"/>
      <c r="U695" s="241"/>
      <c r="V695" s="241"/>
      <c r="W695" s="241"/>
      <c r="X695" s="241"/>
      <c r="Y695" s="241"/>
      <c r="Z695" s="241"/>
      <c r="AA695" s="241"/>
      <c r="AB695" s="241"/>
    </row>
    <row r="696" spans="1:28" ht="10.5" customHeight="1" x14ac:dyDescent="0.2">
      <c r="A696" s="241"/>
      <c r="B696" s="241"/>
      <c r="C696" s="249"/>
      <c r="D696" s="241"/>
      <c r="E696" s="27" t="s">
        <v>436</v>
      </c>
      <c r="F696" s="28" t="s">
        <v>345</v>
      </c>
      <c r="G696" s="107">
        <v>2</v>
      </c>
      <c r="H696" s="107">
        <v>2</v>
      </c>
      <c r="I696" s="107"/>
      <c r="J696" s="27" t="s">
        <v>436</v>
      </c>
      <c r="K696" s="28" t="s">
        <v>345</v>
      </c>
      <c r="L696" s="107">
        <v>2</v>
      </c>
      <c r="M696" s="107">
        <v>2</v>
      </c>
      <c r="N696" s="107"/>
      <c r="O696" s="241"/>
      <c r="P696" s="241"/>
      <c r="Q696" s="241"/>
      <c r="R696" s="241"/>
      <c r="S696" s="241"/>
      <c r="T696" s="241"/>
      <c r="U696" s="241"/>
      <c r="V696" s="241"/>
      <c r="W696" s="241"/>
      <c r="X696" s="241"/>
      <c r="Y696" s="241"/>
      <c r="Z696" s="241"/>
      <c r="AA696" s="241"/>
      <c r="AB696" s="241"/>
    </row>
    <row r="697" spans="1:28" ht="10.5" customHeight="1" x14ac:dyDescent="0.2">
      <c r="A697" s="241"/>
      <c r="B697" s="241"/>
      <c r="C697" s="249"/>
      <c r="D697" s="241"/>
      <c r="E697" s="27" t="s">
        <v>319</v>
      </c>
      <c r="F697" s="28" t="s">
        <v>345</v>
      </c>
      <c r="G697" s="107">
        <v>1</v>
      </c>
      <c r="H697" s="107">
        <v>1</v>
      </c>
      <c r="I697" s="107"/>
      <c r="J697" s="27" t="s">
        <v>319</v>
      </c>
      <c r="K697" s="28" t="s">
        <v>345</v>
      </c>
      <c r="L697" s="107">
        <v>1</v>
      </c>
      <c r="M697" s="107">
        <v>1</v>
      </c>
      <c r="N697" s="107"/>
      <c r="O697" s="241"/>
      <c r="P697" s="241"/>
      <c r="Q697" s="241"/>
      <c r="R697" s="241"/>
      <c r="S697" s="241"/>
      <c r="T697" s="241"/>
      <c r="U697" s="241"/>
      <c r="V697" s="241"/>
      <c r="W697" s="241"/>
      <c r="X697" s="241"/>
      <c r="Y697" s="241"/>
      <c r="Z697" s="241"/>
      <c r="AA697" s="241"/>
      <c r="AB697" s="241"/>
    </row>
    <row r="698" spans="1:28" ht="10.5" customHeight="1" x14ac:dyDescent="0.2">
      <c r="A698" s="241"/>
      <c r="B698" s="241"/>
      <c r="C698" s="249"/>
      <c r="D698" s="241"/>
      <c r="E698" s="27" t="s">
        <v>301</v>
      </c>
      <c r="F698" s="28" t="s">
        <v>345</v>
      </c>
      <c r="G698" s="107">
        <v>1</v>
      </c>
      <c r="H698" s="107">
        <v>1</v>
      </c>
      <c r="I698" s="107"/>
      <c r="J698" s="27" t="s">
        <v>301</v>
      </c>
      <c r="K698" s="28" t="s">
        <v>345</v>
      </c>
      <c r="L698" s="107">
        <v>1</v>
      </c>
      <c r="M698" s="107">
        <v>1</v>
      </c>
      <c r="N698" s="107"/>
      <c r="O698" s="241"/>
      <c r="P698" s="241"/>
      <c r="Q698" s="241"/>
      <c r="R698" s="241"/>
      <c r="S698" s="241"/>
      <c r="T698" s="241"/>
      <c r="U698" s="241"/>
      <c r="V698" s="241"/>
      <c r="W698" s="241"/>
      <c r="X698" s="241"/>
      <c r="Y698" s="241"/>
      <c r="Z698" s="241"/>
      <c r="AA698" s="241"/>
      <c r="AB698" s="241"/>
    </row>
    <row r="699" spans="1:28" ht="10.5" customHeight="1" x14ac:dyDescent="0.2">
      <c r="A699" s="241"/>
      <c r="B699" s="241"/>
      <c r="C699" s="249"/>
      <c r="D699" s="241"/>
      <c r="E699" s="27" t="s">
        <v>316</v>
      </c>
      <c r="F699" s="28" t="s">
        <v>345</v>
      </c>
      <c r="G699" s="107">
        <v>1</v>
      </c>
      <c r="H699" s="107">
        <v>1</v>
      </c>
      <c r="I699" s="107"/>
      <c r="J699" s="27" t="s">
        <v>316</v>
      </c>
      <c r="K699" s="28" t="s">
        <v>345</v>
      </c>
      <c r="L699" s="107">
        <v>1</v>
      </c>
      <c r="M699" s="107">
        <v>1</v>
      </c>
      <c r="N699" s="107"/>
      <c r="O699" s="241"/>
      <c r="P699" s="241"/>
      <c r="Q699" s="241"/>
      <c r="R699" s="241"/>
      <c r="S699" s="241"/>
      <c r="T699" s="241"/>
      <c r="U699" s="241"/>
      <c r="V699" s="241"/>
      <c r="W699" s="241"/>
      <c r="X699" s="241"/>
      <c r="Y699" s="241"/>
      <c r="Z699" s="241"/>
      <c r="AA699" s="241"/>
      <c r="AB699" s="241"/>
    </row>
    <row r="700" spans="1:28" ht="10.5" customHeight="1" x14ac:dyDescent="0.2">
      <c r="A700" s="241"/>
      <c r="B700" s="241"/>
      <c r="C700" s="249"/>
      <c r="D700" s="241"/>
      <c r="E700" s="27" t="s">
        <v>309</v>
      </c>
      <c r="F700" s="28" t="s">
        <v>345</v>
      </c>
      <c r="G700" s="107">
        <v>2</v>
      </c>
      <c r="H700" s="107">
        <v>2</v>
      </c>
      <c r="I700" s="107"/>
      <c r="J700" s="27" t="s">
        <v>309</v>
      </c>
      <c r="K700" s="28" t="s">
        <v>345</v>
      </c>
      <c r="L700" s="107">
        <v>2</v>
      </c>
      <c r="M700" s="107">
        <v>2</v>
      </c>
      <c r="N700" s="107"/>
      <c r="O700" s="241"/>
      <c r="P700" s="241"/>
      <c r="Q700" s="241"/>
      <c r="R700" s="241"/>
      <c r="S700" s="241"/>
      <c r="T700" s="241"/>
      <c r="U700" s="241"/>
      <c r="V700" s="241"/>
      <c r="W700" s="241"/>
      <c r="X700" s="241"/>
      <c r="Y700" s="241"/>
      <c r="Z700" s="241"/>
      <c r="AA700" s="241"/>
      <c r="AB700" s="241"/>
    </row>
    <row r="701" spans="1:28" ht="10.5" customHeight="1" x14ac:dyDescent="0.2">
      <c r="A701" s="241"/>
      <c r="B701" s="241"/>
      <c r="C701" s="249"/>
      <c r="D701" s="241"/>
      <c r="E701" s="27" t="s">
        <v>308</v>
      </c>
      <c r="F701" s="28" t="s">
        <v>345</v>
      </c>
      <c r="G701" s="107">
        <v>2</v>
      </c>
      <c r="H701" s="107">
        <v>2</v>
      </c>
      <c r="I701" s="107"/>
      <c r="J701" s="27" t="s">
        <v>308</v>
      </c>
      <c r="K701" s="28" t="s">
        <v>345</v>
      </c>
      <c r="L701" s="107">
        <v>2</v>
      </c>
      <c r="M701" s="107">
        <v>2</v>
      </c>
      <c r="N701" s="107"/>
      <c r="O701" s="241"/>
      <c r="P701" s="241"/>
      <c r="Q701" s="241"/>
      <c r="R701" s="241"/>
      <c r="S701" s="241"/>
      <c r="T701" s="241"/>
      <c r="U701" s="241"/>
      <c r="V701" s="241"/>
      <c r="W701" s="241"/>
      <c r="X701" s="241"/>
      <c r="Y701" s="241"/>
      <c r="Z701" s="241"/>
      <c r="AA701" s="241"/>
      <c r="AB701" s="241"/>
    </row>
    <row r="702" spans="1:28" ht="10.5" customHeight="1" x14ac:dyDescent="0.2">
      <c r="A702" s="241"/>
      <c r="B702" s="241"/>
      <c r="C702" s="249"/>
      <c r="D702" s="241"/>
      <c r="E702" s="27" t="s">
        <v>302</v>
      </c>
      <c r="F702" s="28" t="s">
        <v>345</v>
      </c>
      <c r="G702" s="107">
        <v>1</v>
      </c>
      <c r="H702" s="107">
        <v>1</v>
      </c>
      <c r="I702" s="107"/>
      <c r="J702" s="27" t="s">
        <v>302</v>
      </c>
      <c r="K702" s="28" t="s">
        <v>345</v>
      </c>
      <c r="L702" s="107">
        <v>1</v>
      </c>
      <c r="M702" s="107">
        <v>1</v>
      </c>
      <c r="N702" s="107"/>
      <c r="O702" s="241"/>
      <c r="P702" s="241"/>
      <c r="Q702" s="241"/>
      <c r="R702" s="241"/>
      <c r="S702" s="241"/>
      <c r="T702" s="241"/>
      <c r="U702" s="241"/>
      <c r="V702" s="241"/>
      <c r="W702" s="241"/>
      <c r="X702" s="241"/>
      <c r="Y702" s="241"/>
      <c r="Z702" s="241"/>
      <c r="AA702" s="241"/>
      <c r="AB702" s="241"/>
    </row>
    <row r="703" spans="1:28" x14ac:dyDescent="0.2">
      <c r="A703" s="241"/>
      <c r="B703" s="241"/>
      <c r="C703" s="249"/>
      <c r="D703" s="241"/>
      <c r="E703" s="27"/>
      <c r="F703" s="108" t="s">
        <v>81</v>
      </c>
      <c r="G703" s="109">
        <v>18</v>
      </c>
      <c r="H703" s="109">
        <v>18</v>
      </c>
      <c r="I703" s="109"/>
      <c r="J703" s="27"/>
      <c r="K703" s="108" t="s">
        <v>81</v>
      </c>
      <c r="L703" s="109">
        <v>18</v>
      </c>
      <c r="M703" s="109">
        <v>18</v>
      </c>
      <c r="N703" s="109"/>
      <c r="O703" s="241"/>
      <c r="P703" s="241"/>
      <c r="Q703" s="241"/>
      <c r="R703" s="241"/>
      <c r="S703" s="241"/>
      <c r="T703" s="241"/>
      <c r="U703" s="241"/>
      <c r="V703" s="241"/>
      <c r="W703" s="241"/>
      <c r="X703" s="241"/>
      <c r="Y703" s="241"/>
      <c r="Z703" s="241"/>
      <c r="AA703" s="241"/>
      <c r="AB703" s="241"/>
    </row>
    <row r="704" spans="1:28" x14ac:dyDescent="0.2">
      <c r="A704" s="242"/>
      <c r="B704" s="242"/>
      <c r="C704" s="250"/>
      <c r="D704" s="242"/>
      <c r="E704" s="27"/>
      <c r="F704" s="108" t="s">
        <v>290</v>
      </c>
      <c r="G704" s="109">
        <v>18</v>
      </c>
      <c r="H704" s="109">
        <v>18</v>
      </c>
      <c r="I704" s="109"/>
      <c r="J704" s="110"/>
      <c r="K704" s="110"/>
      <c r="L704" s="111"/>
      <c r="M704" s="111">
        <v>507.41227078293502</v>
      </c>
      <c r="N704" s="111">
        <v>359.22162416653703</v>
      </c>
      <c r="O704" s="242"/>
      <c r="P704" s="242"/>
      <c r="Q704" s="242"/>
      <c r="R704" s="242"/>
      <c r="S704" s="242"/>
      <c r="T704" s="242"/>
      <c r="U704" s="242"/>
      <c r="V704" s="242"/>
      <c r="W704" s="242"/>
      <c r="X704" s="242"/>
      <c r="Y704" s="242"/>
      <c r="Z704" s="242"/>
      <c r="AA704" s="242"/>
      <c r="AB704" s="242"/>
    </row>
    <row r="705" spans="1:28" s="116" customFormat="1" ht="19.5" customHeight="1" x14ac:dyDescent="0.2">
      <c r="A705" s="243">
        <v>81</v>
      </c>
      <c r="B705" s="243"/>
      <c r="C705" s="243" t="s">
        <v>291</v>
      </c>
      <c r="D705" s="243" t="s">
        <v>531</v>
      </c>
      <c r="E705" s="113" t="s">
        <v>285</v>
      </c>
      <c r="F705" s="106" t="s">
        <v>351</v>
      </c>
      <c r="G705" s="114">
        <v>1</v>
      </c>
      <c r="H705" s="114">
        <v>1</v>
      </c>
      <c r="I705" s="114"/>
      <c r="J705" s="113" t="s">
        <v>285</v>
      </c>
      <c r="K705" s="106" t="s">
        <v>351</v>
      </c>
      <c r="L705" s="114">
        <v>1</v>
      </c>
      <c r="M705" s="114">
        <v>1</v>
      </c>
      <c r="N705" s="114"/>
      <c r="O705" s="244" t="s">
        <v>256</v>
      </c>
      <c r="P705" s="244">
        <v>8</v>
      </c>
      <c r="Q705" s="244" t="s">
        <v>257</v>
      </c>
      <c r="R705" s="244" t="s">
        <v>258</v>
      </c>
      <c r="S705" s="244" t="s">
        <v>678</v>
      </c>
      <c r="T705" s="244" t="s">
        <v>532</v>
      </c>
      <c r="U705" s="244" t="s">
        <v>750</v>
      </c>
      <c r="V705" s="244" t="s">
        <v>286</v>
      </c>
      <c r="W705" s="244"/>
      <c r="X705" s="244"/>
      <c r="Y705" s="244"/>
      <c r="Z705" s="244"/>
      <c r="AA705" s="244"/>
      <c r="AB705" s="244" t="s">
        <v>533</v>
      </c>
    </row>
    <row r="706" spans="1:28" s="116" customFormat="1" ht="19.2" x14ac:dyDescent="0.2">
      <c r="A706" s="244"/>
      <c r="B706" s="244"/>
      <c r="C706" s="244"/>
      <c r="D706" s="244"/>
      <c r="E706" s="113" t="s">
        <v>310</v>
      </c>
      <c r="F706" s="106" t="s">
        <v>351</v>
      </c>
      <c r="G706" s="114">
        <v>1</v>
      </c>
      <c r="H706" s="114">
        <v>1</v>
      </c>
      <c r="I706" s="114"/>
      <c r="J706" s="113" t="s">
        <v>310</v>
      </c>
      <c r="K706" s="106" t="s">
        <v>351</v>
      </c>
      <c r="L706" s="114">
        <v>1</v>
      </c>
      <c r="M706" s="114">
        <v>1</v>
      </c>
      <c r="N706" s="114"/>
      <c r="O706" s="244"/>
      <c r="P706" s="244"/>
      <c r="Q706" s="244"/>
      <c r="R706" s="244"/>
      <c r="S706" s="244"/>
      <c r="T706" s="244"/>
      <c r="U706" s="244"/>
      <c r="V706" s="244"/>
      <c r="W706" s="244"/>
      <c r="X706" s="244"/>
      <c r="Y706" s="244"/>
      <c r="Z706" s="244"/>
      <c r="AA706" s="244"/>
      <c r="AB706" s="244"/>
    </row>
    <row r="707" spans="1:28" s="116" customFormat="1" ht="19.2" x14ac:dyDescent="0.2">
      <c r="A707" s="244"/>
      <c r="B707" s="244"/>
      <c r="C707" s="244"/>
      <c r="D707" s="244"/>
      <c r="E707" s="113" t="s">
        <v>303</v>
      </c>
      <c r="F707" s="106" t="s">
        <v>351</v>
      </c>
      <c r="G707" s="114">
        <v>1</v>
      </c>
      <c r="H707" s="114">
        <v>1</v>
      </c>
      <c r="I707" s="114"/>
      <c r="J707" s="113" t="s">
        <v>303</v>
      </c>
      <c r="K707" s="106" t="s">
        <v>351</v>
      </c>
      <c r="L707" s="114">
        <v>1</v>
      </c>
      <c r="M707" s="114">
        <v>1</v>
      </c>
      <c r="N707" s="114"/>
      <c r="O707" s="244"/>
      <c r="P707" s="244"/>
      <c r="Q707" s="244"/>
      <c r="R707" s="244"/>
      <c r="S707" s="244"/>
      <c r="T707" s="244"/>
      <c r="U707" s="244"/>
      <c r="V707" s="244"/>
      <c r="W707" s="244"/>
      <c r="X707" s="244"/>
      <c r="Y707" s="244"/>
      <c r="Z707" s="244"/>
      <c r="AA707" s="244"/>
      <c r="AB707" s="244"/>
    </row>
    <row r="708" spans="1:28" s="116" customFormat="1" ht="19.2" x14ac:dyDescent="0.2">
      <c r="A708" s="244"/>
      <c r="B708" s="244"/>
      <c r="C708" s="244"/>
      <c r="D708" s="244"/>
      <c r="E708" s="113" t="s">
        <v>299</v>
      </c>
      <c r="F708" s="106" t="s">
        <v>351</v>
      </c>
      <c r="G708" s="114">
        <v>1</v>
      </c>
      <c r="H708" s="114">
        <v>1</v>
      </c>
      <c r="I708" s="114"/>
      <c r="J708" s="113" t="s">
        <v>299</v>
      </c>
      <c r="K708" s="106" t="s">
        <v>351</v>
      </c>
      <c r="L708" s="114">
        <v>1</v>
      </c>
      <c r="M708" s="114">
        <v>1</v>
      </c>
      <c r="N708" s="114"/>
      <c r="O708" s="244"/>
      <c r="P708" s="244"/>
      <c r="Q708" s="244"/>
      <c r="R708" s="244"/>
      <c r="S708" s="244"/>
      <c r="T708" s="244"/>
      <c r="U708" s="244"/>
      <c r="V708" s="244"/>
      <c r="W708" s="244"/>
      <c r="X708" s="244"/>
      <c r="Y708" s="244"/>
      <c r="Z708" s="244"/>
      <c r="AA708" s="244"/>
      <c r="AB708" s="244"/>
    </row>
    <row r="709" spans="1:28" s="116" customFormat="1" ht="19.2" x14ac:dyDescent="0.2">
      <c r="A709" s="244"/>
      <c r="B709" s="244"/>
      <c r="C709" s="244"/>
      <c r="D709" s="244"/>
      <c r="E709" s="113" t="s">
        <v>296</v>
      </c>
      <c r="F709" s="106" t="s">
        <v>351</v>
      </c>
      <c r="G709" s="114">
        <v>1</v>
      </c>
      <c r="H709" s="114">
        <v>1</v>
      </c>
      <c r="I709" s="114"/>
      <c r="J709" s="113" t="s">
        <v>296</v>
      </c>
      <c r="K709" s="106" t="s">
        <v>351</v>
      </c>
      <c r="L709" s="114">
        <v>1</v>
      </c>
      <c r="M709" s="114">
        <v>1</v>
      </c>
      <c r="N709" s="114"/>
      <c r="O709" s="244"/>
      <c r="P709" s="244"/>
      <c r="Q709" s="244"/>
      <c r="R709" s="244"/>
      <c r="S709" s="244"/>
      <c r="T709" s="244"/>
      <c r="U709" s="244"/>
      <c r="V709" s="244"/>
      <c r="W709" s="244"/>
      <c r="X709" s="244"/>
      <c r="Y709" s="244"/>
      <c r="Z709" s="244"/>
      <c r="AA709" s="244"/>
      <c r="AB709" s="244"/>
    </row>
    <row r="710" spans="1:28" s="116" customFormat="1" ht="19.2" x14ac:dyDescent="0.2">
      <c r="A710" s="244"/>
      <c r="B710" s="244"/>
      <c r="C710" s="244"/>
      <c r="D710" s="244"/>
      <c r="E710" s="113" t="s">
        <v>300</v>
      </c>
      <c r="F710" s="106" t="s">
        <v>351</v>
      </c>
      <c r="G710" s="114">
        <v>1</v>
      </c>
      <c r="H710" s="114">
        <v>1</v>
      </c>
      <c r="I710" s="158"/>
      <c r="J710" s="113" t="s">
        <v>300</v>
      </c>
      <c r="K710" s="106" t="s">
        <v>351</v>
      </c>
      <c r="L710" s="114">
        <v>1</v>
      </c>
      <c r="M710" s="114">
        <v>1</v>
      </c>
      <c r="N710" s="158"/>
      <c r="O710" s="244"/>
      <c r="P710" s="244"/>
      <c r="Q710" s="244"/>
      <c r="R710" s="244"/>
      <c r="S710" s="244"/>
      <c r="T710" s="244"/>
      <c r="U710" s="244"/>
      <c r="V710" s="244"/>
      <c r="W710" s="244"/>
      <c r="X710" s="244"/>
      <c r="Y710" s="244"/>
      <c r="Z710" s="244"/>
      <c r="AA710" s="244"/>
      <c r="AB710" s="244"/>
    </row>
    <row r="711" spans="1:28" s="116" customFormat="1" ht="19.5" customHeight="1" x14ac:dyDescent="0.2">
      <c r="A711" s="244"/>
      <c r="B711" s="244"/>
      <c r="C711" s="244"/>
      <c r="D711" s="244"/>
      <c r="E711" s="113" t="s">
        <v>310</v>
      </c>
      <c r="F711" s="106" t="s">
        <v>346</v>
      </c>
      <c r="G711" s="114">
        <v>1</v>
      </c>
      <c r="H711" s="114">
        <v>1</v>
      </c>
      <c r="I711" s="114"/>
      <c r="J711" s="113" t="s">
        <v>310</v>
      </c>
      <c r="K711" s="106" t="s">
        <v>346</v>
      </c>
      <c r="L711" s="114">
        <v>1</v>
      </c>
      <c r="M711" s="114">
        <v>1</v>
      </c>
      <c r="N711" s="114"/>
      <c r="O711" s="246" t="s">
        <v>469</v>
      </c>
      <c r="P711" s="246">
        <v>7</v>
      </c>
      <c r="Q711" s="243" t="s">
        <v>347</v>
      </c>
      <c r="R711" s="243"/>
      <c r="S711" s="243"/>
      <c r="T711" s="243"/>
      <c r="U711" s="243"/>
      <c r="V711" s="243"/>
      <c r="W711" s="243" t="s">
        <v>348</v>
      </c>
      <c r="X711" s="243" t="s">
        <v>265</v>
      </c>
      <c r="Y711" s="243" t="s">
        <v>434</v>
      </c>
      <c r="Z711" s="243"/>
      <c r="AA711" s="243"/>
      <c r="AB711" s="243" t="s">
        <v>534</v>
      </c>
    </row>
    <row r="712" spans="1:28" s="116" customFormat="1" ht="19.2" x14ac:dyDescent="0.2">
      <c r="A712" s="244"/>
      <c r="B712" s="244"/>
      <c r="C712" s="244"/>
      <c r="D712" s="244"/>
      <c r="E712" s="113" t="s">
        <v>292</v>
      </c>
      <c r="F712" s="106" t="s">
        <v>346</v>
      </c>
      <c r="G712" s="114">
        <v>1</v>
      </c>
      <c r="H712" s="114">
        <v>1</v>
      </c>
      <c r="I712" s="114"/>
      <c r="J712" s="113" t="s">
        <v>292</v>
      </c>
      <c r="K712" s="106" t="s">
        <v>346</v>
      </c>
      <c r="L712" s="114">
        <v>1</v>
      </c>
      <c r="M712" s="114">
        <v>1</v>
      </c>
      <c r="N712" s="114"/>
      <c r="O712" s="247"/>
      <c r="P712" s="247"/>
      <c r="Q712" s="244"/>
      <c r="R712" s="244"/>
      <c r="S712" s="244"/>
      <c r="T712" s="244"/>
      <c r="U712" s="244"/>
      <c r="V712" s="244"/>
      <c r="W712" s="244"/>
      <c r="X712" s="244"/>
      <c r="Y712" s="244"/>
      <c r="Z712" s="244"/>
      <c r="AA712" s="244"/>
      <c r="AB712" s="244"/>
    </row>
    <row r="713" spans="1:28" s="116" customFormat="1" ht="19.2" x14ac:dyDescent="0.2">
      <c r="A713" s="244"/>
      <c r="B713" s="244"/>
      <c r="C713" s="244"/>
      <c r="D713" s="244"/>
      <c r="E713" s="113" t="s">
        <v>310</v>
      </c>
      <c r="F713" s="106" t="s">
        <v>351</v>
      </c>
      <c r="G713" s="114">
        <v>1</v>
      </c>
      <c r="H713" s="114">
        <v>1</v>
      </c>
      <c r="I713" s="114"/>
      <c r="J713" s="113" t="s">
        <v>310</v>
      </c>
      <c r="K713" s="106" t="s">
        <v>351</v>
      </c>
      <c r="L713" s="114">
        <v>1</v>
      </c>
      <c r="M713" s="114">
        <v>1</v>
      </c>
      <c r="N713" s="114"/>
      <c r="O713" s="247"/>
      <c r="P713" s="247"/>
      <c r="Q713" s="244"/>
      <c r="R713" s="244"/>
      <c r="S713" s="244"/>
      <c r="T713" s="244"/>
      <c r="U713" s="244"/>
      <c r="V713" s="244"/>
      <c r="W713" s="244"/>
      <c r="X713" s="244"/>
      <c r="Y713" s="244"/>
      <c r="Z713" s="244"/>
      <c r="AA713" s="244"/>
      <c r="AB713" s="244"/>
    </row>
    <row r="714" spans="1:28" s="116" customFormat="1" ht="19.2" x14ac:dyDescent="0.2">
      <c r="A714" s="244"/>
      <c r="B714" s="244"/>
      <c r="C714" s="244"/>
      <c r="D714" s="244"/>
      <c r="E714" s="113" t="s">
        <v>292</v>
      </c>
      <c r="F714" s="106" t="s">
        <v>351</v>
      </c>
      <c r="G714" s="114">
        <v>1</v>
      </c>
      <c r="H714" s="114">
        <v>1</v>
      </c>
      <c r="I714" s="114"/>
      <c r="J714" s="113" t="s">
        <v>292</v>
      </c>
      <c r="K714" s="106" t="s">
        <v>351</v>
      </c>
      <c r="L714" s="114">
        <v>1</v>
      </c>
      <c r="M714" s="114">
        <v>1</v>
      </c>
      <c r="N714" s="114"/>
      <c r="O714" s="244" t="s">
        <v>429</v>
      </c>
      <c r="P714" s="244">
        <v>4</v>
      </c>
      <c r="Q714" s="244"/>
      <c r="R714" s="244"/>
      <c r="S714" s="244"/>
      <c r="T714" s="244"/>
      <c r="U714" s="244"/>
      <c r="V714" s="244"/>
      <c r="W714" s="244"/>
      <c r="X714" s="244"/>
      <c r="Y714" s="244"/>
      <c r="Z714" s="244"/>
      <c r="AA714" s="244"/>
      <c r="AB714" s="244"/>
    </row>
    <row r="715" spans="1:28" s="116" customFormat="1" ht="19.2" x14ac:dyDescent="0.2">
      <c r="A715" s="244"/>
      <c r="B715" s="244"/>
      <c r="C715" s="244"/>
      <c r="D715" s="244"/>
      <c r="E715" s="113" t="s">
        <v>422</v>
      </c>
      <c r="F715" s="106" t="s">
        <v>351</v>
      </c>
      <c r="G715" s="114">
        <v>1</v>
      </c>
      <c r="H715" s="114">
        <v>1</v>
      </c>
      <c r="I715" s="114"/>
      <c r="J715" s="113" t="s">
        <v>422</v>
      </c>
      <c r="K715" s="106" t="s">
        <v>351</v>
      </c>
      <c r="L715" s="114">
        <v>1</v>
      </c>
      <c r="M715" s="114">
        <v>1</v>
      </c>
      <c r="N715" s="114"/>
      <c r="O715" s="244"/>
      <c r="P715" s="244"/>
      <c r="Q715" s="244"/>
      <c r="R715" s="244"/>
      <c r="S715" s="244"/>
      <c r="T715" s="244"/>
      <c r="U715" s="244"/>
      <c r="V715" s="244"/>
      <c r="W715" s="244"/>
      <c r="X715" s="244"/>
      <c r="Y715" s="244"/>
      <c r="Z715" s="244"/>
      <c r="AA715" s="244"/>
      <c r="AB715" s="244"/>
    </row>
    <row r="716" spans="1:28" s="116" customFormat="1" ht="19.2" x14ac:dyDescent="0.2">
      <c r="A716" s="244"/>
      <c r="B716" s="244"/>
      <c r="C716" s="244"/>
      <c r="D716" s="244"/>
      <c r="E716" s="113" t="s">
        <v>294</v>
      </c>
      <c r="F716" s="106" t="s">
        <v>351</v>
      </c>
      <c r="G716" s="114">
        <v>1</v>
      </c>
      <c r="H716" s="114">
        <v>1</v>
      </c>
      <c r="I716" s="158"/>
      <c r="J716" s="113" t="s">
        <v>294</v>
      </c>
      <c r="K716" s="106" t="s">
        <v>351</v>
      </c>
      <c r="L716" s="114">
        <v>1</v>
      </c>
      <c r="M716" s="114">
        <v>1</v>
      </c>
      <c r="N716" s="158"/>
      <c r="O716" s="244"/>
      <c r="P716" s="244"/>
      <c r="Q716" s="244"/>
      <c r="R716" s="244"/>
      <c r="S716" s="244"/>
      <c r="T716" s="244"/>
      <c r="U716" s="244"/>
      <c r="V716" s="244"/>
      <c r="W716" s="244"/>
      <c r="X716" s="244"/>
      <c r="Y716" s="244"/>
      <c r="Z716" s="244"/>
      <c r="AA716" s="244"/>
      <c r="AB716" s="244"/>
    </row>
    <row r="717" spans="1:28" s="116" customFormat="1" ht="19.2" x14ac:dyDescent="0.2">
      <c r="A717" s="244"/>
      <c r="B717" s="244"/>
      <c r="C717" s="244"/>
      <c r="D717" s="244"/>
      <c r="E717" s="113" t="s">
        <v>295</v>
      </c>
      <c r="F717" s="106" t="s">
        <v>351</v>
      </c>
      <c r="G717" s="114">
        <v>1</v>
      </c>
      <c r="H717" s="114">
        <v>1</v>
      </c>
      <c r="I717" s="158"/>
      <c r="J717" s="113" t="s">
        <v>295</v>
      </c>
      <c r="K717" s="106" t="s">
        <v>351</v>
      </c>
      <c r="L717" s="114">
        <v>1</v>
      </c>
      <c r="M717" s="114">
        <v>1</v>
      </c>
      <c r="N717" s="158"/>
      <c r="O717" s="244" t="s">
        <v>350</v>
      </c>
      <c r="P717" s="244">
        <v>1</v>
      </c>
      <c r="Q717" s="244"/>
      <c r="R717" s="244"/>
      <c r="S717" s="244"/>
      <c r="T717" s="244"/>
      <c r="U717" s="244"/>
      <c r="V717" s="244"/>
      <c r="W717" s="244"/>
      <c r="X717" s="244"/>
      <c r="Y717" s="244"/>
      <c r="Z717" s="244"/>
      <c r="AA717" s="244"/>
      <c r="AB717" s="244"/>
    </row>
    <row r="718" spans="1:28" s="116" customFormat="1" ht="19.2" x14ac:dyDescent="0.2">
      <c r="A718" s="244"/>
      <c r="B718" s="244"/>
      <c r="C718" s="244"/>
      <c r="D718" s="244"/>
      <c r="E718" s="113" t="s">
        <v>298</v>
      </c>
      <c r="F718" s="106" t="s">
        <v>351</v>
      </c>
      <c r="G718" s="114">
        <v>1</v>
      </c>
      <c r="H718" s="114">
        <v>1</v>
      </c>
      <c r="I718" s="158"/>
      <c r="J718" s="113" t="s">
        <v>298</v>
      </c>
      <c r="K718" s="106" t="s">
        <v>351</v>
      </c>
      <c r="L718" s="114">
        <v>1</v>
      </c>
      <c r="M718" s="114">
        <v>1</v>
      </c>
      <c r="N718" s="158"/>
      <c r="O718" s="244"/>
      <c r="P718" s="244"/>
      <c r="Q718" s="244"/>
      <c r="R718" s="244"/>
      <c r="S718" s="244"/>
      <c r="T718" s="244"/>
      <c r="U718" s="244"/>
      <c r="V718" s="244"/>
      <c r="W718" s="244"/>
      <c r="X718" s="244"/>
      <c r="Y718" s="244"/>
      <c r="Z718" s="244"/>
      <c r="AA718" s="244"/>
      <c r="AB718" s="244"/>
    </row>
    <row r="719" spans="1:28" s="116" customFormat="1" ht="19.2" x14ac:dyDescent="0.2">
      <c r="A719" s="244"/>
      <c r="B719" s="244"/>
      <c r="C719" s="244"/>
      <c r="D719" s="244"/>
      <c r="E719" s="113" t="s">
        <v>426</v>
      </c>
      <c r="F719" s="106" t="s">
        <v>351</v>
      </c>
      <c r="G719" s="114">
        <v>1</v>
      </c>
      <c r="H719" s="114">
        <v>1</v>
      </c>
      <c r="I719" s="158"/>
      <c r="J719" s="113" t="s">
        <v>426</v>
      </c>
      <c r="K719" s="106" t="s">
        <v>351</v>
      </c>
      <c r="L719" s="114">
        <v>1</v>
      </c>
      <c r="M719" s="114">
        <v>1</v>
      </c>
      <c r="N719" s="158"/>
      <c r="O719" s="244"/>
      <c r="P719" s="244"/>
      <c r="Q719" s="244"/>
      <c r="R719" s="244"/>
      <c r="S719" s="244"/>
      <c r="T719" s="244"/>
      <c r="U719" s="244"/>
      <c r="V719" s="244"/>
      <c r="W719" s="244"/>
      <c r="X719" s="244"/>
      <c r="Y719" s="244"/>
      <c r="Z719" s="244"/>
      <c r="AA719" s="244"/>
      <c r="AB719" s="244"/>
    </row>
    <row r="720" spans="1:28" s="116" customFormat="1" ht="19.2" x14ac:dyDescent="0.2">
      <c r="A720" s="244"/>
      <c r="B720" s="244"/>
      <c r="C720" s="244"/>
      <c r="D720" s="244"/>
      <c r="E720" s="113" t="s">
        <v>287</v>
      </c>
      <c r="F720" s="106" t="s">
        <v>351</v>
      </c>
      <c r="G720" s="114">
        <v>1</v>
      </c>
      <c r="H720" s="114">
        <v>1</v>
      </c>
      <c r="I720" s="158"/>
      <c r="J720" s="113" t="s">
        <v>287</v>
      </c>
      <c r="K720" s="106" t="s">
        <v>351</v>
      </c>
      <c r="L720" s="114">
        <v>1</v>
      </c>
      <c r="M720" s="114">
        <v>1</v>
      </c>
      <c r="N720" s="158"/>
      <c r="O720" s="244" t="s">
        <v>431</v>
      </c>
      <c r="P720" s="244">
        <v>2</v>
      </c>
      <c r="Q720" s="244"/>
      <c r="R720" s="244"/>
      <c r="S720" s="244"/>
      <c r="T720" s="244"/>
      <c r="U720" s="244"/>
      <c r="V720" s="244"/>
      <c r="W720" s="244"/>
      <c r="X720" s="244"/>
      <c r="Y720" s="244"/>
      <c r="Z720" s="244"/>
      <c r="AA720" s="244"/>
      <c r="AB720" s="244"/>
    </row>
    <row r="721" spans="1:28" s="116" customFormat="1" ht="19.2" x14ac:dyDescent="0.2">
      <c r="A721" s="244"/>
      <c r="B721" s="244"/>
      <c r="C721" s="244"/>
      <c r="D721" s="244"/>
      <c r="E721" s="113" t="s">
        <v>288</v>
      </c>
      <c r="F721" s="106" t="s">
        <v>351</v>
      </c>
      <c r="G721" s="114">
        <v>1</v>
      </c>
      <c r="H721" s="114">
        <v>1</v>
      </c>
      <c r="I721" s="158"/>
      <c r="J721" s="113" t="s">
        <v>288</v>
      </c>
      <c r="K721" s="106" t="s">
        <v>351</v>
      </c>
      <c r="L721" s="114">
        <v>1</v>
      </c>
      <c r="M721" s="114">
        <v>1</v>
      </c>
      <c r="N721" s="158"/>
      <c r="O721" s="244"/>
      <c r="P721" s="244"/>
      <c r="Q721" s="244"/>
      <c r="R721" s="244"/>
      <c r="S721" s="244"/>
      <c r="T721" s="244"/>
      <c r="U721" s="244"/>
      <c r="V721" s="244"/>
      <c r="W721" s="244"/>
      <c r="X721" s="244"/>
      <c r="Y721" s="244"/>
      <c r="Z721" s="244"/>
      <c r="AA721" s="244"/>
      <c r="AB721" s="244"/>
    </row>
    <row r="722" spans="1:28" s="116" customFormat="1" ht="19.2" x14ac:dyDescent="0.2">
      <c r="A722" s="244"/>
      <c r="B722" s="244"/>
      <c r="C722" s="244"/>
      <c r="D722" s="244"/>
      <c r="E722" s="113" t="s">
        <v>307</v>
      </c>
      <c r="F722" s="106" t="s">
        <v>351</v>
      </c>
      <c r="G722" s="114">
        <v>1</v>
      </c>
      <c r="H722" s="114">
        <v>1</v>
      </c>
      <c r="I722" s="158"/>
      <c r="J722" s="113" t="s">
        <v>307</v>
      </c>
      <c r="K722" s="106" t="s">
        <v>351</v>
      </c>
      <c r="L722" s="114">
        <v>1</v>
      </c>
      <c r="M722" s="114">
        <v>1</v>
      </c>
      <c r="N722" s="158"/>
      <c r="O722" s="244"/>
      <c r="P722" s="244"/>
      <c r="Q722" s="244"/>
      <c r="R722" s="244"/>
      <c r="S722" s="244"/>
      <c r="T722" s="244"/>
      <c r="U722" s="244"/>
      <c r="V722" s="244"/>
      <c r="W722" s="244"/>
      <c r="X722" s="244"/>
      <c r="Y722" s="244"/>
      <c r="Z722" s="244"/>
      <c r="AA722" s="244"/>
      <c r="AB722" s="244"/>
    </row>
    <row r="723" spans="1:28" s="116" customFormat="1" x14ac:dyDescent="0.2">
      <c r="A723" s="244"/>
      <c r="B723" s="244"/>
      <c r="C723" s="244"/>
      <c r="D723" s="244"/>
      <c r="E723" s="113"/>
      <c r="F723" s="117" t="s">
        <v>81</v>
      </c>
      <c r="G723" s="118">
        <v>18</v>
      </c>
      <c r="H723" s="118">
        <v>18</v>
      </c>
      <c r="I723" s="118"/>
      <c r="J723" s="113"/>
      <c r="K723" s="117" t="s">
        <v>81</v>
      </c>
      <c r="L723" s="118">
        <v>18</v>
      </c>
      <c r="M723" s="118">
        <v>18</v>
      </c>
      <c r="N723" s="118"/>
      <c r="O723" s="147" t="s">
        <v>81</v>
      </c>
      <c r="P723" s="147">
        <v>22</v>
      </c>
      <c r="Q723" s="244"/>
      <c r="R723" s="244"/>
      <c r="S723" s="244"/>
      <c r="T723" s="244"/>
      <c r="U723" s="244"/>
      <c r="V723" s="244"/>
      <c r="W723" s="244"/>
      <c r="X723" s="244"/>
      <c r="Y723" s="244"/>
      <c r="Z723" s="244"/>
      <c r="AA723" s="244"/>
      <c r="AB723" s="244"/>
    </row>
    <row r="724" spans="1:28" s="116" customFormat="1" x14ac:dyDescent="0.2">
      <c r="A724" s="245"/>
      <c r="B724" s="245"/>
      <c r="C724" s="245"/>
      <c r="D724" s="245"/>
      <c r="E724" s="113"/>
      <c r="F724" s="117" t="s">
        <v>290</v>
      </c>
      <c r="G724" s="118">
        <v>18</v>
      </c>
      <c r="H724" s="118">
        <v>18</v>
      </c>
      <c r="I724" s="118"/>
      <c r="J724" s="110"/>
      <c r="K724" s="110"/>
      <c r="L724" s="111"/>
      <c r="M724" s="111"/>
      <c r="N724" s="111"/>
      <c r="O724" s="119"/>
      <c r="P724" s="119"/>
      <c r="Q724" s="245"/>
      <c r="R724" s="245"/>
      <c r="S724" s="245"/>
      <c r="T724" s="245"/>
      <c r="U724" s="245"/>
      <c r="V724" s="245"/>
      <c r="W724" s="245"/>
      <c r="X724" s="245"/>
      <c r="Y724" s="245"/>
      <c r="Z724" s="245"/>
      <c r="AA724" s="245"/>
      <c r="AB724" s="245"/>
    </row>
    <row r="725" spans="1:28" ht="29.25" customHeight="1" x14ac:dyDescent="0.2">
      <c r="A725" s="240">
        <v>82</v>
      </c>
      <c r="B725" s="240"/>
      <c r="C725" s="248" t="s">
        <v>283</v>
      </c>
      <c r="D725" s="240" t="s">
        <v>537</v>
      </c>
      <c r="E725" s="27" t="s">
        <v>297</v>
      </c>
      <c r="F725" s="28" t="s">
        <v>346</v>
      </c>
      <c r="G725" s="107">
        <v>1</v>
      </c>
      <c r="H725" s="107">
        <v>1</v>
      </c>
      <c r="I725" s="107"/>
      <c r="J725" s="27" t="s">
        <v>297</v>
      </c>
      <c r="K725" s="28" t="s">
        <v>346</v>
      </c>
      <c r="L725" s="107">
        <v>1</v>
      </c>
      <c r="M725" s="107">
        <v>1</v>
      </c>
      <c r="N725" s="107"/>
      <c r="O725" s="143" t="s">
        <v>432</v>
      </c>
      <c r="P725" s="143">
        <v>8</v>
      </c>
      <c r="Q725" s="240" t="s">
        <v>438</v>
      </c>
      <c r="R725" s="240"/>
      <c r="S725" s="240"/>
      <c r="T725" s="240"/>
      <c r="U725" s="240"/>
      <c r="V725" s="240"/>
      <c r="W725" s="240"/>
      <c r="X725" s="240" t="s">
        <v>265</v>
      </c>
      <c r="Y725" s="240" t="s">
        <v>434</v>
      </c>
      <c r="Z725" s="240"/>
      <c r="AA725" s="240"/>
      <c r="AB725" s="240" t="s">
        <v>540</v>
      </c>
    </row>
    <row r="726" spans="1:28" ht="19.5" customHeight="1" x14ac:dyDescent="0.2">
      <c r="A726" s="241"/>
      <c r="B726" s="241"/>
      <c r="C726" s="249"/>
      <c r="D726" s="241"/>
      <c r="E726" s="27" t="s">
        <v>422</v>
      </c>
      <c r="F726" s="28" t="s">
        <v>346</v>
      </c>
      <c r="G726" s="107">
        <v>1</v>
      </c>
      <c r="H726" s="107">
        <v>1</v>
      </c>
      <c r="I726" s="107"/>
      <c r="J726" s="27" t="s">
        <v>422</v>
      </c>
      <c r="K726" s="28" t="s">
        <v>346</v>
      </c>
      <c r="L726" s="107">
        <v>1</v>
      </c>
      <c r="M726" s="107">
        <v>1</v>
      </c>
      <c r="N726" s="107"/>
      <c r="O726" s="144" t="s">
        <v>429</v>
      </c>
      <c r="P726" s="144">
        <v>5</v>
      </c>
      <c r="Q726" s="241"/>
      <c r="R726" s="241"/>
      <c r="S726" s="241"/>
      <c r="T726" s="241"/>
      <c r="U726" s="241"/>
      <c r="V726" s="241"/>
      <c r="W726" s="241"/>
      <c r="X726" s="241"/>
      <c r="Y726" s="241"/>
      <c r="Z726" s="241"/>
      <c r="AA726" s="241"/>
      <c r="AB726" s="241"/>
    </row>
    <row r="727" spans="1:28" ht="28.8" x14ac:dyDescent="0.2">
      <c r="A727" s="241"/>
      <c r="B727" s="241"/>
      <c r="C727" s="249"/>
      <c r="D727" s="241"/>
      <c r="E727" s="27" t="s">
        <v>294</v>
      </c>
      <c r="F727" s="28" t="s">
        <v>346</v>
      </c>
      <c r="G727" s="107">
        <v>1</v>
      </c>
      <c r="H727" s="107">
        <v>1</v>
      </c>
      <c r="I727" s="107"/>
      <c r="J727" s="27" t="s">
        <v>294</v>
      </c>
      <c r="K727" s="28" t="s">
        <v>346</v>
      </c>
      <c r="L727" s="107">
        <v>1</v>
      </c>
      <c r="M727" s="107">
        <v>1</v>
      </c>
      <c r="N727" s="107"/>
      <c r="O727" s="144" t="s">
        <v>430</v>
      </c>
      <c r="P727" s="144">
        <v>1</v>
      </c>
      <c r="Q727" s="241"/>
      <c r="R727" s="241"/>
      <c r="S727" s="241"/>
      <c r="T727" s="241"/>
      <c r="U727" s="241"/>
      <c r="V727" s="241"/>
      <c r="W727" s="241"/>
      <c r="X727" s="241"/>
      <c r="Y727" s="241"/>
      <c r="Z727" s="241"/>
      <c r="AA727" s="241"/>
      <c r="AB727" s="241"/>
    </row>
    <row r="728" spans="1:28" ht="19.5" customHeight="1" x14ac:dyDescent="0.2">
      <c r="A728" s="241"/>
      <c r="B728" s="241"/>
      <c r="C728" s="249"/>
      <c r="D728" s="241"/>
      <c r="E728" s="27" t="s">
        <v>295</v>
      </c>
      <c r="F728" s="28" t="s">
        <v>346</v>
      </c>
      <c r="G728" s="107">
        <v>1</v>
      </c>
      <c r="H728" s="107">
        <v>1</v>
      </c>
      <c r="I728" s="107"/>
      <c r="J728" s="27" t="s">
        <v>295</v>
      </c>
      <c r="K728" s="28" t="s">
        <v>346</v>
      </c>
      <c r="L728" s="107">
        <v>1</v>
      </c>
      <c r="M728" s="107">
        <v>1</v>
      </c>
      <c r="N728" s="107"/>
      <c r="O728" s="244" t="s">
        <v>431</v>
      </c>
      <c r="P728" s="241">
        <v>3</v>
      </c>
      <c r="Q728" s="251"/>
      <c r="R728" s="241"/>
      <c r="S728" s="241"/>
      <c r="T728" s="241"/>
      <c r="U728" s="241"/>
      <c r="V728" s="241"/>
      <c r="W728" s="241"/>
      <c r="X728" s="241"/>
      <c r="Y728" s="241"/>
      <c r="Z728" s="241"/>
      <c r="AA728" s="241"/>
      <c r="AB728" s="241"/>
    </row>
    <row r="729" spans="1:28" ht="19.2" x14ac:dyDescent="0.2">
      <c r="A729" s="241"/>
      <c r="B729" s="241"/>
      <c r="C729" s="249"/>
      <c r="D729" s="241"/>
      <c r="E729" s="27" t="s">
        <v>298</v>
      </c>
      <c r="F729" s="28" t="s">
        <v>346</v>
      </c>
      <c r="G729" s="107">
        <v>1</v>
      </c>
      <c r="H729" s="107">
        <v>1</v>
      </c>
      <c r="I729" s="107"/>
      <c r="J729" s="27" t="s">
        <v>298</v>
      </c>
      <c r="K729" s="28" t="s">
        <v>346</v>
      </c>
      <c r="L729" s="107">
        <v>1</v>
      </c>
      <c r="M729" s="107">
        <v>1</v>
      </c>
      <c r="N729" s="107"/>
      <c r="O729" s="244"/>
      <c r="P729" s="241"/>
      <c r="Q729" s="251"/>
      <c r="R729" s="241"/>
      <c r="S729" s="241"/>
      <c r="T729" s="241"/>
      <c r="U729" s="241"/>
      <c r="V729" s="241"/>
      <c r="W729" s="241"/>
      <c r="X729" s="241"/>
      <c r="Y729" s="241"/>
      <c r="Z729" s="241"/>
      <c r="AA729" s="241"/>
      <c r="AB729" s="241"/>
    </row>
    <row r="730" spans="1:28" ht="19.2" x14ac:dyDescent="0.2">
      <c r="A730" s="241"/>
      <c r="B730" s="241"/>
      <c r="C730" s="249"/>
      <c r="D730" s="241"/>
      <c r="E730" s="27" t="s">
        <v>426</v>
      </c>
      <c r="F730" s="28" t="s">
        <v>346</v>
      </c>
      <c r="G730" s="107">
        <v>1</v>
      </c>
      <c r="H730" s="107">
        <v>1</v>
      </c>
      <c r="I730" s="107"/>
      <c r="J730" s="27" t="s">
        <v>426</v>
      </c>
      <c r="K730" s="28" t="s">
        <v>346</v>
      </c>
      <c r="L730" s="107">
        <v>1</v>
      </c>
      <c r="M730" s="107">
        <v>1</v>
      </c>
      <c r="N730" s="107"/>
      <c r="O730" s="244"/>
      <c r="P730" s="241"/>
      <c r="Q730" s="251"/>
      <c r="R730" s="241"/>
      <c r="S730" s="241"/>
      <c r="T730" s="241"/>
      <c r="U730" s="241"/>
      <c r="V730" s="241"/>
      <c r="W730" s="241"/>
      <c r="X730" s="241"/>
      <c r="Y730" s="241"/>
      <c r="Z730" s="241"/>
      <c r="AA730" s="241"/>
      <c r="AB730" s="241"/>
    </row>
    <row r="731" spans="1:28" ht="19.2" x14ac:dyDescent="0.2">
      <c r="A731" s="241"/>
      <c r="B731" s="241"/>
      <c r="C731" s="249"/>
      <c r="D731" s="241"/>
      <c r="E731" s="27" t="s">
        <v>287</v>
      </c>
      <c r="F731" s="28" t="s">
        <v>346</v>
      </c>
      <c r="G731" s="107">
        <v>1</v>
      </c>
      <c r="H731" s="107">
        <v>1</v>
      </c>
      <c r="I731" s="107"/>
      <c r="J731" s="27" t="s">
        <v>287</v>
      </c>
      <c r="K731" s="28" t="s">
        <v>346</v>
      </c>
      <c r="L731" s="107">
        <v>1</v>
      </c>
      <c r="M731" s="107">
        <v>1</v>
      </c>
      <c r="N731" s="107"/>
      <c r="O731" s="244"/>
      <c r="P731" s="241"/>
      <c r="Q731" s="251"/>
      <c r="R731" s="241"/>
      <c r="S731" s="241"/>
      <c r="T731" s="241"/>
      <c r="U731" s="241"/>
      <c r="V731" s="241"/>
      <c r="W731" s="241"/>
      <c r="X731" s="241"/>
      <c r="Y731" s="241"/>
      <c r="Z731" s="241"/>
      <c r="AA731" s="241"/>
      <c r="AB731" s="241"/>
    </row>
    <row r="732" spans="1:28" ht="19.2" x14ac:dyDescent="0.2">
      <c r="A732" s="241"/>
      <c r="B732" s="241"/>
      <c r="C732" s="249"/>
      <c r="D732" s="241"/>
      <c r="E732" s="27" t="s">
        <v>288</v>
      </c>
      <c r="F732" s="28" t="s">
        <v>346</v>
      </c>
      <c r="G732" s="107">
        <v>1</v>
      </c>
      <c r="H732" s="107">
        <v>1</v>
      </c>
      <c r="I732" s="107"/>
      <c r="J732" s="27" t="s">
        <v>288</v>
      </c>
      <c r="K732" s="28" t="s">
        <v>346</v>
      </c>
      <c r="L732" s="107">
        <v>1</v>
      </c>
      <c r="M732" s="107">
        <v>1</v>
      </c>
      <c r="N732" s="107"/>
      <c r="O732" s="244"/>
      <c r="P732" s="241"/>
      <c r="Q732" s="251"/>
      <c r="R732" s="241"/>
      <c r="S732" s="241"/>
      <c r="T732" s="241"/>
      <c r="U732" s="241"/>
      <c r="V732" s="241"/>
      <c r="W732" s="241"/>
      <c r="X732" s="241"/>
      <c r="Y732" s="241"/>
      <c r="Z732" s="241"/>
      <c r="AA732" s="241"/>
      <c r="AB732" s="241"/>
    </row>
    <row r="733" spans="1:28" ht="19.2" x14ac:dyDescent="0.2">
      <c r="A733" s="241"/>
      <c r="B733" s="241"/>
      <c r="C733" s="249"/>
      <c r="D733" s="241"/>
      <c r="E733" s="27" t="s">
        <v>307</v>
      </c>
      <c r="F733" s="28" t="s">
        <v>346</v>
      </c>
      <c r="G733" s="107">
        <v>1</v>
      </c>
      <c r="H733" s="107">
        <v>1</v>
      </c>
      <c r="I733" s="107"/>
      <c r="J733" s="27" t="s">
        <v>307</v>
      </c>
      <c r="K733" s="28" t="s">
        <v>346</v>
      </c>
      <c r="L733" s="107">
        <v>1</v>
      </c>
      <c r="M733" s="107">
        <v>1</v>
      </c>
      <c r="N733" s="107"/>
      <c r="O733" s="144"/>
      <c r="P733" s="144"/>
      <c r="Q733" s="251"/>
      <c r="R733" s="241"/>
      <c r="S733" s="241"/>
      <c r="T733" s="241"/>
      <c r="U733" s="241"/>
      <c r="V733" s="241"/>
      <c r="W733" s="241"/>
      <c r="X733" s="241"/>
      <c r="Y733" s="241"/>
      <c r="Z733" s="241"/>
      <c r="AA733" s="241"/>
      <c r="AB733" s="241"/>
    </row>
    <row r="734" spans="1:28" ht="19.2" x14ac:dyDescent="0.2">
      <c r="A734" s="241"/>
      <c r="B734" s="241"/>
      <c r="C734" s="249"/>
      <c r="D734" s="241"/>
      <c r="E734" s="27" t="s">
        <v>311</v>
      </c>
      <c r="F734" s="28" t="s">
        <v>377</v>
      </c>
      <c r="G734" s="107">
        <v>1</v>
      </c>
      <c r="H734" s="107">
        <v>1</v>
      </c>
      <c r="I734" s="107"/>
      <c r="J734" s="27" t="s">
        <v>311</v>
      </c>
      <c r="K734" s="28" t="s">
        <v>377</v>
      </c>
      <c r="L734" s="107">
        <v>1</v>
      </c>
      <c r="M734" s="107">
        <v>1</v>
      </c>
      <c r="N734" s="107"/>
      <c r="O734" s="144"/>
      <c r="P734" s="144"/>
      <c r="Q734" s="251"/>
      <c r="R734" s="241"/>
      <c r="S734" s="241"/>
      <c r="T734" s="241"/>
      <c r="U734" s="241"/>
      <c r="V734" s="241"/>
      <c r="W734" s="241"/>
      <c r="X734" s="241"/>
      <c r="Y734" s="241"/>
      <c r="Z734" s="241"/>
      <c r="AA734" s="241"/>
      <c r="AB734" s="241"/>
    </row>
    <row r="735" spans="1:28" x14ac:dyDescent="0.2">
      <c r="A735" s="241"/>
      <c r="B735" s="241"/>
      <c r="C735" s="249"/>
      <c r="D735" s="241"/>
      <c r="E735" s="27" t="s">
        <v>315</v>
      </c>
      <c r="F735" s="28" t="s">
        <v>381</v>
      </c>
      <c r="G735" s="107">
        <v>0.5</v>
      </c>
      <c r="H735" s="107">
        <v>0.5</v>
      </c>
      <c r="I735" s="107"/>
      <c r="J735" s="27" t="s">
        <v>315</v>
      </c>
      <c r="K735" s="28" t="s">
        <v>381</v>
      </c>
      <c r="L735" s="107">
        <v>0.5</v>
      </c>
      <c r="M735" s="107">
        <v>0.5</v>
      </c>
      <c r="N735" s="107"/>
      <c r="O735" s="144"/>
      <c r="P735" s="144"/>
      <c r="Q735" s="251"/>
      <c r="R735" s="241"/>
      <c r="S735" s="241"/>
      <c r="T735" s="241"/>
      <c r="U735" s="241"/>
      <c r="V735" s="241"/>
      <c r="W735" s="241"/>
      <c r="X735" s="241"/>
      <c r="Y735" s="241"/>
      <c r="Z735" s="241"/>
      <c r="AA735" s="241"/>
      <c r="AB735" s="241"/>
    </row>
    <row r="736" spans="1:28" x14ac:dyDescent="0.2">
      <c r="A736" s="241"/>
      <c r="B736" s="241"/>
      <c r="C736" s="249"/>
      <c r="D736" s="241"/>
      <c r="E736" s="27" t="s">
        <v>319</v>
      </c>
      <c r="F736" s="28" t="s">
        <v>381</v>
      </c>
      <c r="G736" s="107">
        <v>0.5</v>
      </c>
      <c r="H736" s="107">
        <v>0.5</v>
      </c>
      <c r="I736" s="107"/>
      <c r="J736" s="27" t="s">
        <v>319</v>
      </c>
      <c r="K736" s="28" t="s">
        <v>381</v>
      </c>
      <c r="L736" s="107">
        <v>0.5</v>
      </c>
      <c r="M736" s="107">
        <v>0.5</v>
      </c>
      <c r="N736" s="107"/>
      <c r="O736" s="144"/>
      <c r="P736" s="144"/>
      <c r="Q736" s="251"/>
      <c r="R736" s="241"/>
      <c r="S736" s="241"/>
      <c r="T736" s="241"/>
      <c r="U736" s="241"/>
      <c r="V736" s="241"/>
      <c r="W736" s="241"/>
      <c r="X736" s="241"/>
      <c r="Y736" s="241"/>
      <c r="Z736" s="241"/>
      <c r="AA736" s="241"/>
      <c r="AB736" s="241"/>
    </row>
    <row r="737" spans="1:28" x14ac:dyDescent="0.2">
      <c r="A737" s="241"/>
      <c r="B737" s="241"/>
      <c r="C737" s="249"/>
      <c r="D737" s="241"/>
      <c r="E737" s="27" t="s">
        <v>301</v>
      </c>
      <c r="F737" s="28" t="s">
        <v>381</v>
      </c>
      <c r="G737" s="107">
        <v>0.5</v>
      </c>
      <c r="H737" s="107">
        <v>0.5</v>
      </c>
      <c r="I737" s="107"/>
      <c r="J737" s="27" t="s">
        <v>301</v>
      </c>
      <c r="K737" s="28" t="s">
        <v>381</v>
      </c>
      <c r="L737" s="107">
        <v>0.5</v>
      </c>
      <c r="M737" s="107">
        <v>0.5</v>
      </c>
      <c r="N737" s="107"/>
      <c r="O737" s="144"/>
      <c r="P737" s="144"/>
      <c r="Q737" s="251"/>
      <c r="R737" s="241"/>
      <c r="S737" s="241"/>
      <c r="T737" s="241"/>
      <c r="U737" s="241"/>
      <c r="V737" s="241"/>
      <c r="W737" s="241"/>
      <c r="X737" s="241"/>
      <c r="Y737" s="241"/>
      <c r="Z737" s="241"/>
      <c r="AA737" s="241"/>
      <c r="AB737" s="241"/>
    </row>
    <row r="738" spans="1:28" x14ac:dyDescent="0.2">
      <c r="A738" s="241"/>
      <c r="B738" s="241"/>
      <c r="C738" s="249"/>
      <c r="D738" s="241"/>
      <c r="E738" s="27" t="s">
        <v>316</v>
      </c>
      <c r="F738" s="28" t="s">
        <v>381</v>
      </c>
      <c r="G738" s="107">
        <v>0.5</v>
      </c>
      <c r="H738" s="107">
        <v>0.5</v>
      </c>
      <c r="I738" s="107"/>
      <c r="J738" s="27" t="s">
        <v>316</v>
      </c>
      <c r="K738" s="28" t="s">
        <v>381</v>
      </c>
      <c r="L738" s="107">
        <v>0.5</v>
      </c>
      <c r="M738" s="107">
        <v>0.5</v>
      </c>
      <c r="N738" s="107"/>
      <c r="O738" s="144"/>
      <c r="P738" s="144"/>
      <c r="Q738" s="251"/>
      <c r="R738" s="241"/>
      <c r="S738" s="241"/>
      <c r="T738" s="241"/>
      <c r="U738" s="241"/>
      <c r="V738" s="241"/>
      <c r="W738" s="241"/>
      <c r="X738" s="241"/>
      <c r="Y738" s="241"/>
      <c r="Z738" s="241"/>
      <c r="AA738" s="241"/>
      <c r="AB738" s="241"/>
    </row>
    <row r="739" spans="1:28" x14ac:dyDescent="0.2">
      <c r="A739" s="241"/>
      <c r="B739" s="241"/>
      <c r="C739" s="249"/>
      <c r="D739" s="241"/>
      <c r="E739" s="27" t="s">
        <v>315</v>
      </c>
      <c r="F739" s="28" t="s">
        <v>526</v>
      </c>
      <c r="G739" s="107">
        <v>0.5</v>
      </c>
      <c r="H739" s="107">
        <v>0.5</v>
      </c>
      <c r="I739" s="107"/>
      <c r="J739" s="27" t="s">
        <v>315</v>
      </c>
      <c r="K739" s="28" t="s">
        <v>526</v>
      </c>
      <c r="L739" s="107">
        <v>0.5</v>
      </c>
      <c r="M739" s="107">
        <v>0.5</v>
      </c>
      <c r="N739" s="107"/>
      <c r="O739" s="144"/>
      <c r="P739" s="144"/>
      <c r="Q739" s="251"/>
      <c r="R739" s="241"/>
      <c r="S739" s="241"/>
      <c r="T739" s="241"/>
      <c r="U739" s="241"/>
      <c r="V739" s="241"/>
      <c r="W739" s="241"/>
      <c r="X739" s="241"/>
      <c r="Y739" s="241"/>
      <c r="Z739" s="241"/>
      <c r="AA739" s="241"/>
      <c r="AB739" s="241"/>
    </row>
    <row r="740" spans="1:28" x14ac:dyDescent="0.2">
      <c r="A740" s="241"/>
      <c r="B740" s="241"/>
      <c r="C740" s="249"/>
      <c r="D740" s="241"/>
      <c r="E740" s="27" t="s">
        <v>319</v>
      </c>
      <c r="F740" s="28" t="s">
        <v>526</v>
      </c>
      <c r="G740" s="107">
        <v>0.5</v>
      </c>
      <c r="H740" s="107">
        <v>0.5</v>
      </c>
      <c r="I740" s="107"/>
      <c r="J740" s="27" t="s">
        <v>319</v>
      </c>
      <c r="K740" s="28" t="s">
        <v>526</v>
      </c>
      <c r="L740" s="107">
        <v>0.5</v>
      </c>
      <c r="M740" s="107">
        <v>0.5</v>
      </c>
      <c r="N740" s="107"/>
      <c r="O740" s="144"/>
      <c r="P740" s="144"/>
      <c r="Q740" s="251"/>
      <c r="R740" s="241"/>
      <c r="S740" s="241"/>
      <c r="T740" s="241"/>
      <c r="U740" s="241"/>
      <c r="V740" s="241"/>
      <c r="W740" s="241"/>
      <c r="X740" s="241"/>
      <c r="Y740" s="241"/>
      <c r="Z740" s="241"/>
      <c r="AA740" s="241"/>
      <c r="AB740" s="241"/>
    </row>
    <row r="741" spans="1:28" x14ac:dyDescent="0.2">
      <c r="A741" s="241"/>
      <c r="B741" s="241"/>
      <c r="C741" s="249"/>
      <c r="D741" s="241"/>
      <c r="E741" s="27" t="s">
        <v>301</v>
      </c>
      <c r="F741" s="28" t="s">
        <v>526</v>
      </c>
      <c r="G741" s="107">
        <v>0.5</v>
      </c>
      <c r="H741" s="107">
        <v>0.5</v>
      </c>
      <c r="I741" s="107"/>
      <c r="J741" s="27" t="s">
        <v>301</v>
      </c>
      <c r="K741" s="28" t="s">
        <v>526</v>
      </c>
      <c r="L741" s="107">
        <v>0.5</v>
      </c>
      <c r="M741" s="107">
        <v>0.5</v>
      </c>
      <c r="N741" s="107"/>
      <c r="O741" s="144"/>
      <c r="P741" s="144"/>
      <c r="Q741" s="251"/>
      <c r="R741" s="241"/>
      <c r="S741" s="241"/>
      <c r="T741" s="241"/>
      <c r="U741" s="241"/>
      <c r="V741" s="241"/>
      <c r="W741" s="241"/>
      <c r="X741" s="241"/>
      <c r="Y741" s="241"/>
      <c r="Z741" s="241"/>
      <c r="AA741" s="241"/>
      <c r="AB741" s="241"/>
    </row>
    <row r="742" spans="1:28" x14ac:dyDescent="0.2">
      <c r="A742" s="241"/>
      <c r="B742" s="241"/>
      <c r="C742" s="249"/>
      <c r="D742" s="241"/>
      <c r="E742" s="27" t="s">
        <v>316</v>
      </c>
      <c r="F742" s="28" t="s">
        <v>526</v>
      </c>
      <c r="G742" s="107">
        <v>0.5</v>
      </c>
      <c r="H742" s="107">
        <v>0.5</v>
      </c>
      <c r="I742" s="107"/>
      <c r="J742" s="27" t="s">
        <v>316</v>
      </c>
      <c r="K742" s="28" t="s">
        <v>526</v>
      </c>
      <c r="L742" s="107">
        <v>0.5</v>
      </c>
      <c r="M742" s="107">
        <v>0.5</v>
      </c>
      <c r="N742" s="107"/>
      <c r="O742" s="144"/>
      <c r="P742" s="144"/>
      <c r="Q742" s="251"/>
      <c r="R742" s="241"/>
      <c r="S742" s="241"/>
      <c r="T742" s="241"/>
      <c r="U742" s="241"/>
      <c r="V742" s="241"/>
      <c r="W742" s="241"/>
      <c r="X742" s="241"/>
      <c r="Y742" s="241"/>
      <c r="Z742" s="241"/>
      <c r="AA742" s="241"/>
      <c r="AB742" s="241"/>
    </row>
    <row r="743" spans="1:28" x14ac:dyDescent="0.2">
      <c r="A743" s="241"/>
      <c r="B743" s="241"/>
      <c r="C743" s="249"/>
      <c r="D743" s="241"/>
      <c r="E743" s="27"/>
      <c r="F743" s="108" t="s">
        <v>81</v>
      </c>
      <c r="G743" s="109">
        <v>14</v>
      </c>
      <c r="H743" s="109">
        <v>14</v>
      </c>
      <c r="I743" s="109"/>
      <c r="J743" s="27"/>
      <c r="K743" s="108" t="s">
        <v>81</v>
      </c>
      <c r="L743" s="109">
        <v>14</v>
      </c>
      <c r="M743" s="109">
        <v>14</v>
      </c>
      <c r="N743" s="109"/>
      <c r="O743" s="5" t="s">
        <v>81</v>
      </c>
      <c r="P743" s="5">
        <v>17</v>
      </c>
      <c r="Q743" s="241"/>
      <c r="R743" s="241"/>
      <c r="S743" s="241"/>
      <c r="T743" s="241"/>
      <c r="U743" s="241"/>
      <c r="V743" s="241"/>
      <c r="W743" s="241"/>
      <c r="X743" s="241"/>
      <c r="Y743" s="241"/>
      <c r="Z743" s="241"/>
      <c r="AA743" s="241"/>
      <c r="AB743" s="241"/>
    </row>
    <row r="744" spans="1:28" x14ac:dyDescent="0.2">
      <c r="A744" s="242"/>
      <c r="B744" s="242"/>
      <c r="C744" s="250"/>
      <c r="D744" s="242"/>
      <c r="E744" s="27"/>
      <c r="F744" s="108" t="s">
        <v>290</v>
      </c>
      <c r="G744" s="109">
        <v>14</v>
      </c>
      <c r="H744" s="109">
        <v>14</v>
      </c>
      <c r="I744" s="109"/>
      <c r="J744" s="110"/>
      <c r="K744" s="110"/>
      <c r="L744" s="111"/>
      <c r="M744" s="111"/>
      <c r="N744" s="111"/>
      <c r="O744" s="32"/>
      <c r="P744" s="32"/>
      <c r="Q744" s="242"/>
      <c r="R744" s="242"/>
      <c r="S744" s="242"/>
      <c r="T744" s="242"/>
      <c r="U744" s="242"/>
      <c r="V744" s="242"/>
      <c r="W744" s="242"/>
      <c r="X744" s="242"/>
      <c r="Y744" s="242"/>
      <c r="Z744" s="242"/>
      <c r="AA744" s="242"/>
      <c r="AB744" s="242"/>
    </row>
    <row r="747" spans="1:28" ht="12" x14ac:dyDescent="0.25">
      <c r="E747" s="213" t="s">
        <v>179</v>
      </c>
      <c r="F747" s="213"/>
      <c r="G747" s="213"/>
      <c r="H747" s="213"/>
      <c r="I747" s="213"/>
      <c r="J747" s="213"/>
      <c r="K747" s="213"/>
      <c r="L747" s="213"/>
    </row>
    <row r="748" spans="1:28" ht="12" x14ac:dyDescent="0.25">
      <c r="E748" s="213"/>
      <c r="F748" s="213"/>
      <c r="G748" s="213"/>
      <c r="H748" s="213"/>
      <c r="I748" s="213"/>
      <c r="J748" s="213"/>
      <c r="K748" s="213"/>
      <c r="L748" s="213"/>
    </row>
  </sheetData>
  <mergeCells count="1233">
    <mergeCell ref="E747:L747"/>
    <mergeCell ref="E748:L748"/>
    <mergeCell ref="A321:A333"/>
    <mergeCell ref="B321:B333"/>
    <mergeCell ref="C321:C333"/>
    <mergeCell ref="D321:D333"/>
    <mergeCell ref="O254:O255"/>
    <mergeCell ref="O256:O257"/>
    <mergeCell ref="O259:O262"/>
    <mergeCell ref="P254:P255"/>
    <mergeCell ref="P256:P257"/>
    <mergeCell ref="P259:P262"/>
    <mergeCell ref="A265:A270"/>
    <mergeCell ref="B265:B270"/>
    <mergeCell ref="C265:C270"/>
    <mergeCell ref="D265:D270"/>
    <mergeCell ref="A633:A655"/>
    <mergeCell ref="B633:B655"/>
    <mergeCell ref="C633:C655"/>
    <mergeCell ref="D633:D655"/>
    <mergeCell ref="O633:O655"/>
    <mergeCell ref="B619:B631"/>
    <mergeCell ref="C619:C631"/>
    <mergeCell ref="D619:D631"/>
    <mergeCell ref="O619:O631"/>
    <mergeCell ref="D596:D606"/>
    <mergeCell ref="O596:O606"/>
    <mergeCell ref="A584:A595"/>
    <mergeCell ref="A569:A583"/>
    <mergeCell ref="B569:B583"/>
    <mergeCell ref="C569:C583"/>
    <mergeCell ref="D569:D583"/>
    <mergeCell ref="AB327:AB333"/>
    <mergeCell ref="Q321:Q326"/>
    <mergeCell ref="Y321:Y326"/>
    <mergeCell ref="X321:X326"/>
    <mergeCell ref="O327:O331"/>
    <mergeCell ref="P327:P331"/>
    <mergeCell ref="Q327:Q333"/>
    <mergeCell ref="R327:R333"/>
    <mergeCell ref="S327:S333"/>
    <mergeCell ref="T327:T333"/>
    <mergeCell ref="U327:U333"/>
    <mergeCell ref="V327:V333"/>
    <mergeCell ref="W327:W333"/>
    <mergeCell ref="X327:X333"/>
    <mergeCell ref="Y327:Y333"/>
    <mergeCell ref="Z327:Z333"/>
    <mergeCell ref="AA327:AA333"/>
    <mergeCell ref="O324:O326"/>
    <mergeCell ref="X633:X655"/>
    <mergeCell ref="Y633:Y655"/>
    <mergeCell ref="P633:P655"/>
    <mergeCell ref="Q265:Q270"/>
    <mergeCell ref="R265:R270"/>
    <mergeCell ref="S265:S270"/>
    <mergeCell ref="T265:T270"/>
    <mergeCell ref="U265:U270"/>
    <mergeCell ref="V265:V270"/>
    <mergeCell ref="W265:W270"/>
    <mergeCell ref="X265:X270"/>
    <mergeCell ref="Y265:Y270"/>
    <mergeCell ref="P412:P414"/>
    <mergeCell ref="Q633:Q655"/>
    <mergeCell ref="R633:R655"/>
    <mergeCell ref="S633:S655"/>
    <mergeCell ref="T633:T655"/>
    <mergeCell ref="X607:X618"/>
    <mergeCell ref="Y607:Y618"/>
    <mergeCell ref="X289:X297"/>
    <mergeCell ref="Y289:Y297"/>
    <mergeCell ref="X279:X288"/>
    <mergeCell ref="Y279:Y288"/>
    <mergeCell ref="W271:W278"/>
    <mergeCell ref="X271:X278"/>
    <mergeCell ref="Y271:Y278"/>
    <mergeCell ref="X307:X320"/>
    <mergeCell ref="Y307:Y320"/>
    <mergeCell ref="Y396:Y403"/>
    <mergeCell ref="AA619:AA631"/>
    <mergeCell ref="AB619:AB631"/>
    <mergeCell ref="U619:U631"/>
    <mergeCell ref="V619:V631"/>
    <mergeCell ref="X656:X678"/>
    <mergeCell ref="Y656:Y678"/>
    <mergeCell ref="Z656:Z678"/>
    <mergeCell ref="AA656:AA678"/>
    <mergeCell ref="AB656:AB678"/>
    <mergeCell ref="Z633:Z655"/>
    <mergeCell ref="AA633:AA655"/>
    <mergeCell ref="AB633:AB655"/>
    <mergeCell ref="A656:A678"/>
    <mergeCell ref="B656:B678"/>
    <mergeCell ref="C656:C678"/>
    <mergeCell ref="D656:D678"/>
    <mergeCell ref="O656:O678"/>
    <mergeCell ref="P656:P678"/>
    <mergeCell ref="Q656:Q678"/>
    <mergeCell ref="R656:R678"/>
    <mergeCell ref="S656:S678"/>
    <mergeCell ref="T656:T678"/>
    <mergeCell ref="W619:W631"/>
    <mergeCell ref="X619:X631"/>
    <mergeCell ref="Y619:Y631"/>
    <mergeCell ref="P619:P631"/>
    <mergeCell ref="Q619:Q631"/>
    <mergeCell ref="R619:R631"/>
    <mergeCell ref="S619:S631"/>
    <mergeCell ref="T619:T631"/>
    <mergeCell ref="A619:A631"/>
    <mergeCell ref="U656:U678"/>
    <mergeCell ref="AA607:AA618"/>
    <mergeCell ref="AB607:AB618"/>
    <mergeCell ref="Z596:Z606"/>
    <mergeCell ref="AA596:AA606"/>
    <mergeCell ref="AB596:AB606"/>
    <mergeCell ref="A607:A618"/>
    <mergeCell ref="B607:B618"/>
    <mergeCell ref="C607:C618"/>
    <mergeCell ref="D607:D618"/>
    <mergeCell ref="O607:O618"/>
    <mergeCell ref="P607:P618"/>
    <mergeCell ref="Q607:Q618"/>
    <mergeCell ref="R607:R618"/>
    <mergeCell ref="S607:S618"/>
    <mergeCell ref="T607:T618"/>
    <mergeCell ref="U607:U618"/>
    <mergeCell ref="V607:V618"/>
    <mergeCell ref="W607:W618"/>
    <mergeCell ref="U596:U606"/>
    <mergeCell ref="V596:V606"/>
    <mergeCell ref="W596:W606"/>
    <mergeCell ref="X596:X606"/>
    <mergeCell ref="Y596:Y606"/>
    <mergeCell ref="P596:P606"/>
    <mergeCell ref="Q596:Q606"/>
    <mergeCell ref="R596:R606"/>
    <mergeCell ref="S596:S606"/>
    <mergeCell ref="T596:T606"/>
    <mergeCell ref="A596:A606"/>
    <mergeCell ref="B596:B606"/>
    <mergeCell ref="C596:C606"/>
    <mergeCell ref="O569:O583"/>
    <mergeCell ref="Z549:Z568"/>
    <mergeCell ref="AA549:AA568"/>
    <mergeCell ref="AB549:AB568"/>
    <mergeCell ref="U549:U568"/>
    <mergeCell ref="V549:V568"/>
    <mergeCell ref="W549:W568"/>
    <mergeCell ref="X549:X568"/>
    <mergeCell ref="Y549:Y568"/>
    <mergeCell ref="P549:P568"/>
    <mergeCell ref="Q549:Q568"/>
    <mergeCell ref="X584:X595"/>
    <mergeCell ref="Y584:Y595"/>
    <mergeCell ref="Z584:Z595"/>
    <mergeCell ref="AA584:AA595"/>
    <mergeCell ref="AB584:AB595"/>
    <mergeCell ref="Z569:Z583"/>
    <mergeCell ref="AA569:AA583"/>
    <mergeCell ref="AB569:AB583"/>
    <mergeCell ref="Y569:Y583"/>
    <mergeCell ref="B584:B595"/>
    <mergeCell ref="C584:C595"/>
    <mergeCell ref="D584:D595"/>
    <mergeCell ref="O584:O595"/>
    <mergeCell ref="P584:P595"/>
    <mergeCell ref="Q584:Q595"/>
    <mergeCell ref="R584:R595"/>
    <mergeCell ref="S584:S595"/>
    <mergeCell ref="AA529:AA548"/>
    <mergeCell ref="AB529:AB548"/>
    <mergeCell ref="Z509:Z528"/>
    <mergeCell ref="AA509:AA528"/>
    <mergeCell ref="AB509:AB528"/>
    <mergeCell ref="A529:A548"/>
    <mergeCell ref="B529:B548"/>
    <mergeCell ref="C529:C548"/>
    <mergeCell ref="D529:D548"/>
    <mergeCell ref="O529:O548"/>
    <mergeCell ref="P529:P548"/>
    <mergeCell ref="Q529:Q548"/>
    <mergeCell ref="R529:R548"/>
    <mergeCell ref="S529:S548"/>
    <mergeCell ref="T529:T548"/>
    <mergeCell ref="U529:U548"/>
    <mergeCell ref="V529:V548"/>
    <mergeCell ref="W529:W548"/>
    <mergeCell ref="U509:U528"/>
    <mergeCell ref="V509:V528"/>
    <mergeCell ref="W509:W528"/>
    <mergeCell ref="A509:A528"/>
    <mergeCell ref="B509:B528"/>
    <mergeCell ref="C509:C528"/>
    <mergeCell ref="D509:D528"/>
    <mergeCell ref="O509:O528"/>
    <mergeCell ref="R549:R568"/>
    <mergeCell ref="S549:S568"/>
    <mergeCell ref="T549:T568"/>
    <mergeCell ref="A549:A568"/>
    <mergeCell ref="B549:B568"/>
    <mergeCell ref="C549:C568"/>
    <mergeCell ref="D549:D568"/>
    <mergeCell ref="O549:O568"/>
    <mergeCell ref="X529:X548"/>
    <mergeCell ref="Y529:Y548"/>
    <mergeCell ref="B482:B492"/>
    <mergeCell ref="C482:C492"/>
    <mergeCell ref="D482:D492"/>
    <mergeCell ref="O482:O492"/>
    <mergeCell ref="X493:X506"/>
    <mergeCell ref="Y493:Y506"/>
    <mergeCell ref="P499:P502"/>
    <mergeCell ref="P503:P506"/>
    <mergeCell ref="AA493:AA506"/>
    <mergeCell ref="AB493:AB506"/>
    <mergeCell ref="Z482:Z492"/>
    <mergeCell ref="AA482:AA492"/>
    <mergeCell ref="AB482:AB492"/>
    <mergeCell ref="A493:A506"/>
    <mergeCell ref="B493:B506"/>
    <mergeCell ref="C493:C506"/>
    <mergeCell ref="D493:D506"/>
    <mergeCell ref="R493:R506"/>
    <mergeCell ref="S493:S506"/>
    <mergeCell ref="T493:T506"/>
    <mergeCell ref="U493:U506"/>
    <mergeCell ref="V493:V506"/>
    <mergeCell ref="W493:W506"/>
    <mergeCell ref="U482:U492"/>
    <mergeCell ref="V482:V492"/>
    <mergeCell ref="W482:W492"/>
    <mergeCell ref="X482:X492"/>
    <mergeCell ref="Y482:Y492"/>
    <mergeCell ref="P482:P492"/>
    <mergeCell ref="Q482:Q492"/>
    <mergeCell ref="R482:R492"/>
    <mergeCell ref="S482:S492"/>
    <mergeCell ref="T482:T492"/>
    <mergeCell ref="A482:A492"/>
    <mergeCell ref="Q493:Q508"/>
    <mergeCell ref="O496:O498"/>
    <mergeCell ref="O499:O502"/>
    <mergeCell ref="O503:O506"/>
    <mergeCell ref="P493:P495"/>
    <mergeCell ref="P496:P498"/>
    <mergeCell ref="A462:A481"/>
    <mergeCell ref="B462:B481"/>
    <mergeCell ref="C462:C481"/>
    <mergeCell ref="D462:D481"/>
    <mergeCell ref="O462:O463"/>
    <mergeCell ref="P462:P463"/>
    <mergeCell ref="Q462:Q463"/>
    <mergeCell ref="R462:R463"/>
    <mergeCell ref="S462:S463"/>
    <mergeCell ref="T462:T463"/>
    <mergeCell ref="U462:U463"/>
    <mergeCell ref="V462:V463"/>
    <mergeCell ref="W462:W463"/>
    <mergeCell ref="X462:X463"/>
    <mergeCell ref="Y462:Y463"/>
    <mergeCell ref="AB464:AB481"/>
    <mergeCell ref="Z462:Z463"/>
    <mergeCell ref="AA462:AA463"/>
    <mergeCell ref="AB462:AB463"/>
    <mergeCell ref="Q464:Q481"/>
    <mergeCell ref="R464:R481"/>
    <mergeCell ref="S464:S481"/>
    <mergeCell ref="T464:T481"/>
    <mergeCell ref="U464:U481"/>
    <mergeCell ref="V464:V481"/>
    <mergeCell ref="W464:W481"/>
    <mergeCell ref="X464:X481"/>
    <mergeCell ref="Y464:Y481"/>
    <mergeCell ref="Z464:Z481"/>
    <mergeCell ref="AA464:AA481"/>
    <mergeCell ref="O472:O475"/>
    <mergeCell ref="O476:O479"/>
    <mergeCell ref="AB427:AB440"/>
    <mergeCell ref="Z450:Z461"/>
    <mergeCell ref="AA450:AA461"/>
    <mergeCell ref="AB450:AB461"/>
    <mergeCell ref="Z441:Z449"/>
    <mergeCell ref="AA441:AA449"/>
    <mergeCell ref="AB441:AB449"/>
    <mergeCell ref="A450:A461"/>
    <mergeCell ref="B450:B461"/>
    <mergeCell ref="C450:C461"/>
    <mergeCell ref="D450:D461"/>
    <mergeCell ref="O450:O461"/>
    <mergeCell ref="P450:P461"/>
    <mergeCell ref="Q450:Q461"/>
    <mergeCell ref="R450:R461"/>
    <mergeCell ref="S450:S461"/>
    <mergeCell ref="T450:T461"/>
    <mergeCell ref="U450:U461"/>
    <mergeCell ref="V450:V461"/>
    <mergeCell ref="W450:W461"/>
    <mergeCell ref="A441:A449"/>
    <mergeCell ref="B441:B449"/>
    <mergeCell ref="C441:C449"/>
    <mergeCell ref="D441:D449"/>
    <mergeCell ref="O441:O449"/>
    <mergeCell ref="P441:P449"/>
    <mergeCell ref="Q441:Q449"/>
    <mergeCell ref="R441:R449"/>
    <mergeCell ref="S441:S449"/>
    <mergeCell ref="T441:T449"/>
    <mergeCell ref="U441:U449"/>
    <mergeCell ref="V441:V449"/>
    <mergeCell ref="AA427:AA440"/>
    <mergeCell ref="X441:X449"/>
    <mergeCell ref="Y441:Y449"/>
    <mergeCell ref="W427:W440"/>
    <mergeCell ref="X427:X440"/>
    <mergeCell ref="Y427:Y440"/>
    <mergeCell ref="A427:A440"/>
    <mergeCell ref="B427:B440"/>
    <mergeCell ref="C427:C440"/>
    <mergeCell ref="D427:D440"/>
    <mergeCell ref="O427:O440"/>
    <mergeCell ref="P427:P440"/>
    <mergeCell ref="Q427:Q440"/>
    <mergeCell ref="R427:R440"/>
    <mergeCell ref="S427:S440"/>
    <mergeCell ref="T427:T440"/>
    <mergeCell ref="U427:U440"/>
    <mergeCell ref="V427:V440"/>
    <mergeCell ref="W441:W449"/>
    <mergeCell ref="A396:A408"/>
    <mergeCell ref="B396:B408"/>
    <mergeCell ref="C396:C408"/>
    <mergeCell ref="D396:D408"/>
    <mergeCell ref="X381:X395"/>
    <mergeCell ref="Y381:Y395"/>
    <mergeCell ref="Z381:Z395"/>
    <mergeCell ref="AA381:AA395"/>
    <mergeCell ref="AB381:AB395"/>
    <mergeCell ref="Z374:Z380"/>
    <mergeCell ref="AA374:AA380"/>
    <mergeCell ref="AB374:AB380"/>
    <mergeCell ref="A381:A395"/>
    <mergeCell ref="B381:B395"/>
    <mergeCell ref="C381:C395"/>
    <mergeCell ref="D381:D395"/>
    <mergeCell ref="O381:O395"/>
    <mergeCell ref="P381:P395"/>
    <mergeCell ref="Q381:Q395"/>
    <mergeCell ref="R381:R395"/>
    <mergeCell ref="S381:S395"/>
    <mergeCell ref="T381:T395"/>
    <mergeCell ref="U381:U395"/>
    <mergeCell ref="V381:V395"/>
    <mergeCell ref="W381:W395"/>
    <mergeCell ref="U374:U380"/>
    <mergeCell ref="V374:V380"/>
    <mergeCell ref="W374:W380"/>
    <mergeCell ref="X374:X380"/>
    <mergeCell ref="Y374:Y380"/>
    <mergeCell ref="X396:X403"/>
    <mergeCell ref="X404:X408"/>
    <mergeCell ref="A357:A373"/>
    <mergeCell ref="Q357:Q373"/>
    <mergeCell ref="R357:R373"/>
    <mergeCell ref="S357:S373"/>
    <mergeCell ref="T357:T373"/>
    <mergeCell ref="U357:U373"/>
    <mergeCell ref="V357:V373"/>
    <mergeCell ref="W357:W373"/>
    <mergeCell ref="X357:X373"/>
    <mergeCell ref="Y357:Y373"/>
    <mergeCell ref="Z357:Z373"/>
    <mergeCell ref="P374:P380"/>
    <mergeCell ref="Q374:Q380"/>
    <mergeCell ref="R374:R380"/>
    <mergeCell ref="S374:S380"/>
    <mergeCell ref="T374:T380"/>
    <mergeCell ref="A374:A380"/>
    <mergeCell ref="B374:B380"/>
    <mergeCell ref="C374:C380"/>
    <mergeCell ref="D374:D380"/>
    <mergeCell ref="O374:O380"/>
    <mergeCell ref="B357:B373"/>
    <mergeCell ref="C357:C373"/>
    <mergeCell ref="D357:D373"/>
    <mergeCell ref="AA346:AA356"/>
    <mergeCell ref="AB346:AB356"/>
    <mergeCell ref="Z334:Z345"/>
    <mergeCell ref="AA334:AA345"/>
    <mergeCell ref="AB334:AB345"/>
    <mergeCell ref="A346:A356"/>
    <mergeCell ref="B346:B356"/>
    <mergeCell ref="C346:C356"/>
    <mergeCell ref="D346:D356"/>
    <mergeCell ref="O346:O356"/>
    <mergeCell ref="P346:P356"/>
    <mergeCell ref="Q346:Q356"/>
    <mergeCell ref="R346:R356"/>
    <mergeCell ref="S346:S356"/>
    <mergeCell ref="T346:T356"/>
    <mergeCell ref="U346:U356"/>
    <mergeCell ref="V346:V356"/>
    <mergeCell ref="W346:W356"/>
    <mergeCell ref="U334:U345"/>
    <mergeCell ref="V334:V345"/>
    <mergeCell ref="W334:W345"/>
    <mergeCell ref="X334:X345"/>
    <mergeCell ref="Y334:Y345"/>
    <mergeCell ref="P334:P345"/>
    <mergeCell ref="Q334:Q345"/>
    <mergeCell ref="R334:R345"/>
    <mergeCell ref="S334:S345"/>
    <mergeCell ref="T334:T345"/>
    <mergeCell ref="A334:A345"/>
    <mergeCell ref="B334:B345"/>
    <mergeCell ref="C334:C345"/>
    <mergeCell ref="D334:D345"/>
    <mergeCell ref="AA307:AA320"/>
    <mergeCell ref="AB307:AB320"/>
    <mergeCell ref="Z298:Z306"/>
    <mergeCell ref="AA298:AA306"/>
    <mergeCell ref="AB298:AB306"/>
    <mergeCell ref="A307:A320"/>
    <mergeCell ref="B307:B320"/>
    <mergeCell ref="C307:C320"/>
    <mergeCell ref="D307:D320"/>
    <mergeCell ref="O307:O320"/>
    <mergeCell ref="P307:P320"/>
    <mergeCell ref="Q307:Q320"/>
    <mergeCell ref="R307:R320"/>
    <mergeCell ref="S307:S320"/>
    <mergeCell ref="T307:T320"/>
    <mergeCell ref="U307:U320"/>
    <mergeCell ref="V307:V320"/>
    <mergeCell ref="W307:W320"/>
    <mergeCell ref="U298:U306"/>
    <mergeCell ref="V298:V306"/>
    <mergeCell ref="W298:W306"/>
    <mergeCell ref="X298:X306"/>
    <mergeCell ref="Y298:Y306"/>
    <mergeCell ref="P298:P306"/>
    <mergeCell ref="Q298:Q306"/>
    <mergeCell ref="R298:R306"/>
    <mergeCell ref="S298:S306"/>
    <mergeCell ref="T298:T306"/>
    <mergeCell ref="A298:A306"/>
    <mergeCell ref="B298:B306"/>
    <mergeCell ref="C298:C306"/>
    <mergeCell ref="D298:D306"/>
    <mergeCell ref="Z307:Z320"/>
    <mergeCell ref="O334:O345"/>
    <mergeCell ref="X346:X356"/>
    <mergeCell ref="Y346:Y356"/>
    <mergeCell ref="Z346:Z356"/>
    <mergeCell ref="Z427:Z440"/>
    <mergeCell ref="X450:X461"/>
    <mergeCell ref="Y450:Y461"/>
    <mergeCell ref="O464:O467"/>
    <mergeCell ref="O468:O471"/>
    <mergeCell ref="Z705:Z710"/>
    <mergeCell ref="X691:X704"/>
    <mergeCell ref="Y691:Y704"/>
    <mergeCell ref="Z493:Z506"/>
    <mergeCell ref="X509:X528"/>
    <mergeCell ref="Y509:Y528"/>
    <mergeCell ref="P509:P528"/>
    <mergeCell ref="Q509:Q528"/>
    <mergeCell ref="R509:R528"/>
    <mergeCell ref="S509:S528"/>
    <mergeCell ref="T509:T528"/>
    <mergeCell ref="Z529:Z548"/>
    <mergeCell ref="T584:T595"/>
    <mergeCell ref="U584:U595"/>
    <mergeCell ref="V584:V595"/>
    <mergeCell ref="W584:W595"/>
    <mergeCell ref="U569:U583"/>
    <mergeCell ref="R705:R710"/>
    <mergeCell ref="S705:S710"/>
    <mergeCell ref="T705:T710"/>
    <mergeCell ref="P476:P479"/>
    <mergeCell ref="O493:O495"/>
    <mergeCell ref="O298:O306"/>
    <mergeCell ref="X711:X724"/>
    <mergeCell ref="Y711:Y724"/>
    <mergeCell ref="Z711:Z724"/>
    <mergeCell ref="O705:O710"/>
    <mergeCell ref="Q679:Q690"/>
    <mergeCell ref="R679:R690"/>
    <mergeCell ref="S679:S690"/>
    <mergeCell ref="T679:T690"/>
    <mergeCell ref="U679:U690"/>
    <mergeCell ref="V679:V690"/>
    <mergeCell ref="W679:W690"/>
    <mergeCell ref="X679:X690"/>
    <mergeCell ref="Y679:Y690"/>
    <mergeCell ref="V569:V583"/>
    <mergeCell ref="W569:W583"/>
    <mergeCell ref="X569:X583"/>
    <mergeCell ref="P569:P583"/>
    <mergeCell ref="Q569:Q583"/>
    <mergeCell ref="R569:R583"/>
    <mergeCell ref="S569:S583"/>
    <mergeCell ref="T569:T583"/>
    <mergeCell ref="Z607:Z618"/>
    <mergeCell ref="Z619:Z631"/>
    <mergeCell ref="V656:V678"/>
    <mergeCell ref="W656:W678"/>
    <mergeCell ref="U633:U655"/>
    <mergeCell ref="V633:V655"/>
    <mergeCell ref="W633:W655"/>
    <mergeCell ref="P464:P467"/>
    <mergeCell ref="P468:P471"/>
    <mergeCell ref="P472:P475"/>
    <mergeCell ref="AA691:AA704"/>
    <mergeCell ref="AB691:AB704"/>
    <mergeCell ref="Z679:Z690"/>
    <mergeCell ref="AA679:AA690"/>
    <mergeCell ref="AB679:AB690"/>
    <mergeCell ref="A691:A704"/>
    <mergeCell ref="B691:B704"/>
    <mergeCell ref="C691:C704"/>
    <mergeCell ref="D691:D704"/>
    <mergeCell ref="O691:O704"/>
    <mergeCell ref="P691:P704"/>
    <mergeCell ref="Q691:Q704"/>
    <mergeCell ref="R691:R704"/>
    <mergeCell ref="S691:S704"/>
    <mergeCell ref="T691:T704"/>
    <mergeCell ref="U691:U704"/>
    <mergeCell ref="V691:V704"/>
    <mergeCell ref="W691:W704"/>
    <mergeCell ref="A679:A690"/>
    <mergeCell ref="B679:B690"/>
    <mergeCell ref="C679:C690"/>
    <mergeCell ref="D679:D690"/>
    <mergeCell ref="O679:O690"/>
    <mergeCell ref="P679:P690"/>
    <mergeCell ref="Z289:Z297"/>
    <mergeCell ref="AA289:AA297"/>
    <mergeCell ref="AB289:AB297"/>
    <mergeCell ref="Z279:Z288"/>
    <mergeCell ref="AA279:AA288"/>
    <mergeCell ref="AB279:AB288"/>
    <mergeCell ref="A289:A297"/>
    <mergeCell ref="B289:B297"/>
    <mergeCell ref="C289:C297"/>
    <mergeCell ref="D289:D297"/>
    <mergeCell ref="O289:O297"/>
    <mergeCell ref="P289:P297"/>
    <mergeCell ref="Q289:Q297"/>
    <mergeCell ref="R289:R297"/>
    <mergeCell ref="S289:S297"/>
    <mergeCell ref="T289:T297"/>
    <mergeCell ref="U289:U297"/>
    <mergeCell ref="V289:V297"/>
    <mergeCell ref="W289:W297"/>
    <mergeCell ref="A279:A288"/>
    <mergeCell ref="B279:B288"/>
    <mergeCell ref="C279:C288"/>
    <mergeCell ref="D279:D288"/>
    <mergeCell ref="O279:O288"/>
    <mergeCell ref="P279:P288"/>
    <mergeCell ref="Q279:Q288"/>
    <mergeCell ref="R279:R288"/>
    <mergeCell ref="S279:S288"/>
    <mergeCell ref="T279:T288"/>
    <mergeCell ref="U279:U288"/>
    <mergeCell ref="V279:V288"/>
    <mergeCell ref="W279:W288"/>
    <mergeCell ref="A271:A278"/>
    <mergeCell ref="B271:B278"/>
    <mergeCell ref="C271:C278"/>
    <mergeCell ref="D271:D278"/>
    <mergeCell ref="O271:O278"/>
    <mergeCell ref="P271:P278"/>
    <mergeCell ref="Q271:Q278"/>
    <mergeCell ref="R271:R278"/>
    <mergeCell ref="S271:S278"/>
    <mergeCell ref="T271:T278"/>
    <mergeCell ref="U271:U278"/>
    <mergeCell ref="V271:V278"/>
    <mergeCell ref="AB271:AB278"/>
    <mergeCell ref="Z271:Z278"/>
    <mergeCell ref="AA271:AA278"/>
    <mergeCell ref="Z254:Z264"/>
    <mergeCell ref="AA254:AA264"/>
    <mergeCell ref="AB254:AB264"/>
    <mergeCell ref="U254:U264"/>
    <mergeCell ref="V254:V264"/>
    <mergeCell ref="W254:W264"/>
    <mergeCell ref="X254:X264"/>
    <mergeCell ref="Y254:Y264"/>
    <mergeCell ref="Q254:Q264"/>
    <mergeCell ref="R254:R264"/>
    <mergeCell ref="S254:S264"/>
    <mergeCell ref="T254:T264"/>
    <mergeCell ref="A254:A264"/>
    <mergeCell ref="B254:B264"/>
    <mergeCell ref="C254:C264"/>
    <mergeCell ref="D254:D264"/>
    <mergeCell ref="Z265:Z270"/>
    <mergeCell ref="AA265:AA270"/>
    <mergeCell ref="AB265:AB270"/>
    <mergeCell ref="X247:X253"/>
    <mergeCell ref="Y247:Y253"/>
    <mergeCell ref="Z247:Z253"/>
    <mergeCell ref="AA247:AA253"/>
    <mergeCell ref="AB247:AB253"/>
    <mergeCell ref="A247:A253"/>
    <mergeCell ref="B247:B253"/>
    <mergeCell ref="C247:C253"/>
    <mergeCell ref="D247:D253"/>
    <mergeCell ref="O247:O253"/>
    <mergeCell ref="P247:P253"/>
    <mergeCell ref="Q247:Q253"/>
    <mergeCell ref="R247:R253"/>
    <mergeCell ref="S247:S253"/>
    <mergeCell ref="T247:T253"/>
    <mergeCell ref="U247:U253"/>
    <mergeCell ref="V247:V253"/>
    <mergeCell ref="W247:W253"/>
    <mergeCell ref="X242:X246"/>
    <mergeCell ref="Y242:Y246"/>
    <mergeCell ref="Z242:Z246"/>
    <mergeCell ref="AA242:AA246"/>
    <mergeCell ref="AB242:AB246"/>
    <mergeCell ref="Z236:Z241"/>
    <mergeCell ref="AA236:AA241"/>
    <mergeCell ref="AB236:AB241"/>
    <mergeCell ref="A242:A246"/>
    <mergeCell ref="B242:B246"/>
    <mergeCell ref="C242:C246"/>
    <mergeCell ref="D242:D246"/>
    <mergeCell ref="O242:O246"/>
    <mergeCell ref="P242:P246"/>
    <mergeCell ref="Q242:Q246"/>
    <mergeCell ref="R242:R246"/>
    <mergeCell ref="S242:S246"/>
    <mergeCell ref="T242:T246"/>
    <mergeCell ref="U242:U246"/>
    <mergeCell ref="V242:V246"/>
    <mergeCell ref="W242:W246"/>
    <mergeCell ref="U236:U241"/>
    <mergeCell ref="V236:V241"/>
    <mergeCell ref="W236:W241"/>
    <mergeCell ref="X236:X241"/>
    <mergeCell ref="Y236:Y241"/>
    <mergeCell ref="P236:P241"/>
    <mergeCell ref="Q236:Q241"/>
    <mergeCell ref="R236:R241"/>
    <mergeCell ref="S236:S241"/>
    <mergeCell ref="T236:T241"/>
    <mergeCell ref="A236:A241"/>
    <mergeCell ref="B236:B241"/>
    <mergeCell ref="C236:C241"/>
    <mergeCell ref="D236:D241"/>
    <mergeCell ref="O236:O241"/>
    <mergeCell ref="X230:X235"/>
    <mergeCell ref="Y230:Y235"/>
    <mergeCell ref="Z230:Z235"/>
    <mergeCell ref="AA230:AA235"/>
    <mergeCell ref="AB230:AB235"/>
    <mergeCell ref="Z224:Z229"/>
    <mergeCell ref="AA224:AA229"/>
    <mergeCell ref="AB224:AB229"/>
    <mergeCell ref="A230:A235"/>
    <mergeCell ref="B230:B235"/>
    <mergeCell ref="C230:C235"/>
    <mergeCell ref="D230:D235"/>
    <mergeCell ref="O230:O235"/>
    <mergeCell ref="P230:P235"/>
    <mergeCell ref="Q230:Q235"/>
    <mergeCell ref="R230:R235"/>
    <mergeCell ref="S230:S235"/>
    <mergeCell ref="T230:T235"/>
    <mergeCell ref="U230:U235"/>
    <mergeCell ref="V230:V235"/>
    <mergeCell ref="W230:W235"/>
    <mergeCell ref="A224:A229"/>
    <mergeCell ref="B224:B229"/>
    <mergeCell ref="C224:C229"/>
    <mergeCell ref="D224:D229"/>
    <mergeCell ref="O224:O229"/>
    <mergeCell ref="P224:P229"/>
    <mergeCell ref="Q224:Q229"/>
    <mergeCell ref="R224:R229"/>
    <mergeCell ref="S224:S229"/>
    <mergeCell ref="T224:T229"/>
    <mergeCell ref="U224:U229"/>
    <mergeCell ref="V224:V229"/>
    <mergeCell ref="W224:W229"/>
    <mergeCell ref="X224:X229"/>
    <mergeCell ref="Y224:Y229"/>
    <mergeCell ref="A211:A223"/>
    <mergeCell ref="B211:B223"/>
    <mergeCell ref="C211:C223"/>
    <mergeCell ref="D211:D223"/>
    <mergeCell ref="O211:O223"/>
    <mergeCell ref="P211:P223"/>
    <mergeCell ref="Q211:Q223"/>
    <mergeCell ref="R211:R223"/>
    <mergeCell ref="S211:S223"/>
    <mergeCell ref="T211:T223"/>
    <mergeCell ref="U211:U223"/>
    <mergeCell ref="V211:V223"/>
    <mergeCell ref="W211:W223"/>
    <mergeCell ref="X211:X223"/>
    <mergeCell ref="Y211:Y223"/>
    <mergeCell ref="T202:T210"/>
    <mergeCell ref="U202:U210"/>
    <mergeCell ref="V202:V210"/>
    <mergeCell ref="W202:W210"/>
    <mergeCell ref="X202:X210"/>
    <mergeCell ref="Q202:Q210"/>
    <mergeCell ref="R202:R210"/>
    <mergeCell ref="S202:S210"/>
    <mergeCell ref="A199:A210"/>
    <mergeCell ref="O199:O201"/>
    <mergeCell ref="P199:P201"/>
    <mergeCell ref="Q199:Q201"/>
    <mergeCell ref="R199:R201"/>
    <mergeCell ref="S199:S201"/>
    <mergeCell ref="T199:T201"/>
    <mergeCell ref="U199:U201"/>
    <mergeCell ref="V199:V201"/>
    <mergeCell ref="B199:B210"/>
    <mergeCell ref="C199:C210"/>
    <mergeCell ref="D199:D210"/>
    <mergeCell ref="O205:O208"/>
    <mergeCell ref="P205:P208"/>
    <mergeCell ref="Z211:Z223"/>
    <mergeCell ref="AA211:AA223"/>
    <mergeCell ref="Y202:Y210"/>
    <mergeCell ref="Z202:Z210"/>
    <mergeCell ref="AA202:AA210"/>
    <mergeCell ref="AB202:AB210"/>
    <mergeCell ref="Z188:Z198"/>
    <mergeCell ref="AA188:AA198"/>
    <mergeCell ref="AB188:AB198"/>
    <mergeCell ref="W199:W201"/>
    <mergeCell ref="X199:X201"/>
    <mergeCell ref="Y199:Y201"/>
    <mergeCell ref="Z199:Z201"/>
    <mergeCell ref="AA199:AA201"/>
    <mergeCell ref="AB199:AB201"/>
    <mergeCell ref="AB211:AB223"/>
    <mergeCell ref="Y177:Y187"/>
    <mergeCell ref="U188:U198"/>
    <mergeCell ref="V188:V198"/>
    <mergeCell ref="W188:W198"/>
    <mergeCell ref="X188:X198"/>
    <mergeCell ref="Y188:Y198"/>
    <mergeCell ref="P188:P198"/>
    <mergeCell ref="Q188:Q198"/>
    <mergeCell ref="R188:R198"/>
    <mergeCell ref="S188:S198"/>
    <mergeCell ref="T188:T198"/>
    <mergeCell ref="P167:P176"/>
    <mergeCell ref="Q167:Q176"/>
    <mergeCell ref="R167:R176"/>
    <mergeCell ref="S167:S176"/>
    <mergeCell ref="T167:T176"/>
    <mergeCell ref="A167:A176"/>
    <mergeCell ref="B167:B176"/>
    <mergeCell ref="C167:C176"/>
    <mergeCell ref="A188:A198"/>
    <mergeCell ref="B188:B198"/>
    <mergeCell ref="C188:C198"/>
    <mergeCell ref="D188:D198"/>
    <mergeCell ref="O188:O198"/>
    <mergeCell ref="X177:X187"/>
    <mergeCell ref="V151:V156"/>
    <mergeCell ref="W151:W156"/>
    <mergeCell ref="X151:X156"/>
    <mergeCell ref="Y151:Y156"/>
    <mergeCell ref="P151:P156"/>
    <mergeCell ref="Q151:Q156"/>
    <mergeCell ref="R151:R156"/>
    <mergeCell ref="S151:S156"/>
    <mergeCell ref="Z177:Z187"/>
    <mergeCell ref="AA177:AA187"/>
    <mergeCell ref="AB177:AB187"/>
    <mergeCell ref="Z167:Z176"/>
    <mergeCell ref="AA167:AA176"/>
    <mergeCell ref="AB167:AB176"/>
    <mergeCell ref="A177:A187"/>
    <mergeCell ref="B177:B187"/>
    <mergeCell ref="C177:C187"/>
    <mergeCell ref="D177:D187"/>
    <mergeCell ref="O177:O187"/>
    <mergeCell ref="P177:P187"/>
    <mergeCell ref="Q177:Q187"/>
    <mergeCell ref="R177:R187"/>
    <mergeCell ref="S177:S187"/>
    <mergeCell ref="T177:T187"/>
    <mergeCell ref="U177:U187"/>
    <mergeCell ref="V177:V187"/>
    <mergeCell ref="W177:W187"/>
    <mergeCell ref="U167:U176"/>
    <mergeCell ref="V167:V176"/>
    <mergeCell ref="W167:W176"/>
    <mergeCell ref="X167:X176"/>
    <mergeCell ref="Y167:Y176"/>
    <mergeCell ref="D128:D138"/>
    <mergeCell ref="T151:T156"/>
    <mergeCell ref="A151:A156"/>
    <mergeCell ref="B151:B156"/>
    <mergeCell ref="C151:C156"/>
    <mergeCell ref="D151:D156"/>
    <mergeCell ref="O151:O156"/>
    <mergeCell ref="AA139:AA147"/>
    <mergeCell ref="D167:D176"/>
    <mergeCell ref="O167:O176"/>
    <mergeCell ref="X157:X166"/>
    <mergeCell ref="Y157:Y166"/>
    <mergeCell ref="Z157:Z166"/>
    <mergeCell ref="AA157:AA166"/>
    <mergeCell ref="AB157:AB166"/>
    <mergeCell ref="Z151:Z156"/>
    <mergeCell ref="AA151:AA156"/>
    <mergeCell ref="AB151:AB156"/>
    <mergeCell ref="A157:A166"/>
    <mergeCell ref="B157:B166"/>
    <mergeCell ref="C157:C166"/>
    <mergeCell ref="D157:D166"/>
    <mergeCell ref="O157:O166"/>
    <mergeCell ref="P157:P166"/>
    <mergeCell ref="Q157:Q166"/>
    <mergeCell ref="R157:R166"/>
    <mergeCell ref="S157:S166"/>
    <mergeCell ref="T157:T166"/>
    <mergeCell ref="U157:U166"/>
    <mergeCell ref="V157:V166"/>
    <mergeCell ref="W157:W166"/>
    <mergeCell ref="U151:U156"/>
    <mergeCell ref="A116:A127"/>
    <mergeCell ref="B116:B127"/>
    <mergeCell ref="C116:C127"/>
    <mergeCell ref="D116:D127"/>
    <mergeCell ref="O116:O127"/>
    <mergeCell ref="P116:P127"/>
    <mergeCell ref="Q116:Q127"/>
    <mergeCell ref="R116:R127"/>
    <mergeCell ref="S116:S127"/>
    <mergeCell ref="T116:T127"/>
    <mergeCell ref="U116:U127"/>
    <mergeCell ref="V116:V127"/>
    <mergeCell ref="W116:W127"/>
    <mergeCell ref="Z128:Z138"/>
    <mergeCell ref="AA128:AA138"/>
    <mergeCell ref="AB128:AB138"/>
    <mergeCell ref="A139:A150"/>
    <mergeCell ref="B139:B150"/>
    <mergeCell ref="C139:C150"/>
    <mergeCell ref="D139:D150"/>
    <mergeCell ref="U128:U138"/>
    <mergeCell ref="V128:V138"/>
    <mergeCell ref="W128:W138"/>
    <mergeCell ref="X128:X138"/>
    <mergeCell ref="Y128:Y138"/>
    <mergeCell ref="Q128:Q138"/>
    <mergeCell ref="R128:R138"/>
    <mergeCell ref="S128:S138"/>
    <mergeCell ref="T128:T138"/>
    <mergeCell ref="A128:A138"/>
    <mergeCell ref="B128:B138"/>
    <mergeCell ref="C128:C138"/>
    <mergeCell ref="B106:B115"/>
    <mergeCell ref="C106:C115"/>
    <mergeCell ref="D106:D115"/>
    <mergeCell ref="O106:O115"/>
    <mergeCell ref="Z82:Z88"/>
    <mergeCell ref="AA82:AA88"/>
    <mergeCell ref="AB82:AB88"/>
    <mergeCell ref="A89:A105"/>
    <mergeCell ref="B89:B105"/>
    <mergeCell ref="C89:C105"/>
    <mergeCell ref="D89:D105"/>
    <mergeCell ref="U82:U88"/>
    <mergeCell ref="V82:V88"/>
    <mergeCell ref="W82:W88"/>
    <mergeCell ref="X82:X88"/>
    <mergeCell ref="Y82:Y88"/>
    <mergeCell ref="Q82:Q88"/>
    <mergeCell ref="A106:A115"/>
    <mergeCell ref="AA89:AA102"/>
    <mergeCell ref="AB89:AB102"/>
    <mergeCell ref="AB106:AB115"/>
    <mergeCell ref="AA106:AA115"/>
    <mergeCell ref="Z106:Z115"/>
    <mergeCell ref="Y106:Y115"/>
    <mergeCell ref="X106:X115"/>
    <mergeCell ref="W106:W115"/>
    <mergeCell ref="V106:V115"/>
    <mergeCell ref="U106:U115"/>
    <mergeCell ref="T106:T115"/>
    <mergeCell ref="S106:S115"/>
    <mergeCell ref="R106:R115"/>
    <mergeCell ref="Q106:Q115"/>
    <mergeCell ref="O67:O73"/>
    <mergeCell ref="R82:R88"/>
    <mergeCell ref="S82:S88"/>
    <mergeCell ref="T82:T88"/>
    <mergeCell ref="A82:A88"/>
    <mergeCell ref="B82:B88"/>
    <mergeCell ref="C82:C88"/>
    <mergeCell ref="D82:D88"/>
    <mergeCell ref="X74:X81"/>
    <mergeCell ref="Y74:Y81"/>
    <mergeCell ref="Z74:Z81"/>
    <mergeCell ref="AA74:AA81"/>
    <mergeCell ref="AB74:AB81"/>
    <mergeCell ref="Z67:Z73"/>
    <mergeCell ref="AA67:AA73"/>
    <mergeCell ref="AB67:AB73"/>
    <mergeCell ref="A74:A81"/>
    <mergeCell ref="B74:B81"/>
    <mergeCell ref="C74:C81"/>
    <mergeCell ref="D74:D81"/>
    <mergeCell ref="Q74:Q81"/>
    <mergeCell ref="R74:R81"/>
    <mergeCell ref="S74:S81"/>
    <mergeCell ref="T74:T81"/>
    <mergeCell ref="U74:U81"/>
    <mergeCell ref="V74:V81"/>
    <mergeCell ref="W74:W81"/>
    <mergeCell ref="U67:U73"/>
    <mergeCell ref="V67:V73"/>
    <mergeCell ref="W67:W73"/>
    <mergeCell ref="O77:O79"/>
    <mergeCell ref="P77:P79"/>
    <mergeCell ref="Z55:Z60"/>
    <mergeCell ref="AA55:AA60"/>
    <mergeCell ref="AB55:AB60"/>
    <mergeCell ref="U55:U60"/>
    <mergeCell ref="V55:V60"/>
    <mergeCell ref="W55:W60"/>
    <mergeCell ref="X55:X60"/>
    <mergeCell ref="Y55:Y60"/>
    <mergeCell ref="P55:P60"/>
    <mergeCell ref="Q55:Q60"/>
    <mergeCell ref="R55:R60"/>
    <mergeCell ref="S55:S60"/>
    <mergeCell ref="T55:T60"/>
    <mergeCell ref="A55:A60"/>
    <mergeCell ref="B55:B60"/>
    <mergeCell ref="C55:C60"/>
    <mergeCell ref="D55:D60"/>
    <mergeCell ref="O55:O60"/>
    <mergeCell ref="X48:X54"/>
    <mergeCell ref="Y48:Y54"/>
    <mergeCell ref="Z48:Z54"/>
    <mergeCell ref="AA48:AA54"/>
    <mergeCell ref="AB48:AB54"/>
    <mergeCell ref="Z39:Z47"/>
    <mergeCell ref="AA39:AA47"/>
    <mergeCell ref="AB39:AB47"/>
    <mergeCell ref="A48:A54"/>
    <mergeCell ref="B48:B54"/>
    <mergeCell ref="C48:C54"/>
    <mergeCell ref="D48:D54"/>
    <mergeCell ref="O48:O54"/>
    <mergeCell ref="P48:P54"/>
    <mergeCell ref="Q48:Q54"/>
    <mergeCell ref="R48:R54"/>
    <mergeCell ref="S48:S54"/>
    <mergeCell ref="T48:T54"/>
    <mergeCell ref="U48:U54"/>
    <mergeCell ref="V48:V54"/>
    <mergeCell ref="W48:W54"/>
    <mergeCell ref="U39:U47"/>
    <mergeCell ref="V39:V47"/>
    <mergeCell ref="W39:W47"/>
    <mergeCell ref="X39:X47"/>
    <mergeCell ref="Y39:Y47"/>
    <mergeCell ref="P39:P47"/>
    <mergeCell ref="Q39:Q47"/>
    <mergeCell ref="R39:R47"/>
    <mergeCell ref="S39:S47"/>
    <mergeCell ref="T39:T47"/>
    <mergeCell ref="A39:A47"/>
    <mergeCell ref="A33:A38"/>
    <mergeCell ref="B33:B38"/>
    <mergeCell ref="C33:C38"/>
    <mergeCell ref="D33:D38"/>
    <mergeCell ref="O33:O38"/>
    <mergeCell ref="AB7:AB10"/>
    <mergeCell ref="R8:R10"/>
    <mergeCell ref="S8:S10"/>
    <mergeCell ref="T8:T10"/>
    <mergeCell ref="U8:U10"/>
    <mergeCell ref="V8:V10"/>
    <mergeCell ref="R7:V7"/>
    <mergeCell ref="W8:W10"/>
    <mergeCell ref="X8:X10"/>
    <mergeCell ref="Y8:Y10"/>
    <mergeCell ref="Z8:Z10"/>
    <mergeCell ref="AA8:AA10"/>
    <mergeCell ref="W7:AA7"/>
    <mergeCell ref="F7:F10"/>
    <mergeCell ref="A7:A10"/>
    <mergeCell ref="B7:B10"/>
    <mergeCell ref="C7:C10"/>
    <mergeCell ref="D7:D10"/>
    <mergeCell ref="E7:E10"/>
    <mergeCell ref="Q7:Q10"/>
    <mergeCell ref="L9:L10"/>
    <mergeCell ref="M9:N9"/>
    <mergeCell ref="K7:K10"/>
    <mergeCell ref="G7:I8"/>
    <mergeCell ref="Z33:Z38"/>
    <mergeCell ref="AA33:AA38"/>
    <mergeCell ref="AB33:AB38"/>
    <mergeCell ref="AA61:AA66"/>
    <mergeCell ref="AB61:AB66"/>
    <mergeCell ref="T61:T66"/>
    <mergeCell ref="S61:S66"/>
    <mergeCell ref="R61:R66"/>
    <mergeCell ref="Q61:Q66"/>
    <mergeCell ref="P61:P66"/>
    <mergeCell ref="O61:O66"/>
    <mergeCell ref="D61:D66"/>
    <mergeCell ref="C61:C66"/>
    <mergeCell ref="B61:B66"/>
    <mergeCell ref="G9:G10"/>
    <mergeCell ref="H9:I9"/>
    <mergeCell ref="J7:J10"/>
    <mergeCell ref="L7:N8"/>
    <mergeCell ref="O7:P8"/>
    <mergeCell ref="O9:O10"/>
    <mergeCell ref="P9:P10"/>
    <mergeCell ref="R33:R38"/>
    <mergeCell ref="S33:S38"/>
    <mergeCell ref="T33:T38"/>
    <mergeCell ref="B39:B47"/>
    <mergeCell ref="C39:C47"/>
    <mergeCell ref="D39:D47"/>
    <mergeCell ref="O39:O47"/>
    <mergeCell ref="U33:U38"/>
    <mergeCell ref="V33:V38"/>
    <mergeCell ref="W33:W38"/>
    <mergeCell ref="X33:X38"/>
    <mergeCell ref="Y33:Y38"/>
    <mergeCell ref="P33:P38"/>
    <mergeCell ref="Q33:Q38"/>
    <mergeCell ref="A61:A66"/>
    <mergeCell ref="O85:O86"/>
    <mergeCell ref="P85:P86"/>
    <mergeCell ref="O89:O102"/>
    <mergeCell ref="P89:P102"/>
    <mergeCell ref="Q89:Q102"/>
    <mergeCell ref="R89:R102"/>
    <mergeCell ref="S89:S102"/>
    <mergeCell ref="T89:T102"/>
    <mergeCell ref="U89:U102"/>
    <mergeCell ref="V89:V102"/>
    <mergeCell ref="W89:W102"/>
    <mergeCell ref="X89:X102"/>
    <mergeCell ref="Y89:Y102"/>
    <mergeCell ref="Z89:Z102"/>
    <mergeCell ref="U61:U66"/>
    <mergeCell ref="V61:V66"/>
    <mergeCell ref="W61:W66"/>
    <mergeCell ref="X61:X66"/>
    <mergeCell ref="Y61:Y66"/>
    <mergeCell ref="Z61:Z66"/>
    <mergeCell ref="X67:X73"/>
    <mergeCell ref="Y67:Y73"/>
    <mergeCell ref="P67:P73"/>
    <mergeCell ref="Q67:Q73"/>
    <mergeCell ref="R67:R73"/>
    <mergeCell ref="S67:S73"/>
    <mergeCell ref="T67:T73"/>
    <mergeCell ref="A67:A73"/>
    <mergeCell ref="B67:B73"/>
    <mergeCell ref="C67:C73"/>
    <mergeCell ref="D67:D73"/>
    <mergeCell ref="P106:P115"/>
    <mergeCell ref="X116:X127"/>
    <mergeCell ref="Y116:Y127"/>
    <mergeCell ref="Z116:Z127"/>
    <mergeCell ref="AA116:AA127"/>
    <mergeCell ref="X148:X150"/>
    <mergeCell ref="Y148:Y150"/>
    <mergeCell ref="W148:W150"/>
    <mergeCell ref="Z148:Z150"/>
    <mergeCell ref="AA148:AA150"/>
    <mergeCell ref="AB148:AB150"/>
    <mergeCell ref="AB116:AB127"/>
    <mergeCell ref="O131:O134"/>
    <mergeCell ref="P131:P134"/>
    <mergeCell ref="O142:O145"/>
    <mergeCell ref="P142:P145"/>
    <mergeCell ref="R139:R147"/>
    <mergeCell ref="S139:S147"/>
    <mergeCell ref="T139:T147"/>
    <mergeCell ref="U139:U147"/>
    <mergeCell ref="V139:V147"/>
    <mergeCell ref="W139:W147"/>
    <mergeCell ref="X139:X147"/>
    <mergeCell ref="Y139:Y147"/>
    <mergeCell ref="Z139:Z147"/>
    <mergeCell ref="A409:A426"/>
    <mergeCell ref="B409:B426"/>
    <mergeCell ref="C409:C426"/>
    <mergeCell ref="D409:D426"/>
    <mergeCell ref="AA357:AA373"/>
    <mergeCell ref="AB357:AB373"/>
    <mergeCell ref="O357:O360"/>
    <mergeCell ref="P357:P360"/>
    <mergeCell ref="O361:O362"/>
    <mergeCell ref="P361:P362"/>
    <mergeCell ref="O363:O370"/>
    <mergeCell ref="P363:P370"/>
    <mergeCell ref="AB139:AB147"/>
    <mergeCell ref="Q139:Q147"/>
    <mergeCell ref="Q103:Q105"/>
    <mergeCell ref="R103:R105"/>
    <mergeCell ref="S103:S105"/>
    <mergeCell ref="U103:U105"/>
    <mergeCell ref="V103:V105"/>
    <mergeCell ref="W103:W105"/>
    <mergeCell ref="X103:X105"/>
    <mergeCell ref="T103:T105"/>
    <mergeCell ref="Y103:Y105"/>
    <mergeCell ref="Z103:Z105"/>
    <mergeCell ref="AA103:AA105"/>
    <mergeCell ref="AB103:AB105"/>
    <mergeCell ref="Q148:Q150"/>
    <mergeCell ref="R148:R150"/>
    <mergeCell ref="S148:S150"/>
    <mergeCell ref="U148:U150"/>
    <mergeCell ref="T148:T150"/>
    <mergeCell ref="V148:V150"/>
    <mergeCell ref="AA409:AA414"/>
    <mergeCell ref="AB409:AB414"/>
    <mergeCell ref="Q415:Q426"/>
    <mergeCell ref="O415:O424"/>
    <mergeCell ref="P415:P424"/>
    <mergeCell ref="R415:R426"/>
    <mergeCell ref="S415:S426"/>
    <mergeCell ref="T415:T426"/>
    <mergeCell ref="U415:U426"/>
    <mergeCell ref="V415:V426"/>
    <mergeCell ref="W415:W426"/>
    <mergeCell ref="X415:X426"/>
    <mergeCell ref="Y415:Y426"/>
    <mergeCell ref="Z415:Z426"/>
    <mergeCell ref="AA415:AA426"/>
    <mergeCell ref="AB415:AB426"/>
    <mergeCell ref="Q409:Q414"/>
    <mergeCell ref="R409:R414"/>
    <mergeCell ref="S409:S414"/>
    <mergeCell ref="T409:T414"/>
    <mergeCell ref="U409:U414"/>
    <mergeCell ref="V409:V414"/>
    <mergeCell ref="W409:W414"/>
    <mergeCell ref="O412:O414"/>
    <mergeCell ref="X409:X414"/>
    <mergeCell ref="Y409:Y414"/>
    <mergeCell ref="Z409:Z414"/>
    <mergeCell ref="O728:O732"/>
    <mergeCell ref="Q725:Q744"/>
    <mergeCell ref="R725:R744"/>
    <mergeCell ref="S725:S744"/>
    <mergeCell ref="T725:T744"/>
    <mergeCell ref="U725:U744"/>
    <mergeCell ref="V725:V744"/>
    <mergeCell ref="W725:W744"/>
    <mergeCell ref="X725:X744"/>
    <mergeCell ref="Y725:Y744"/>
    <mergeCell ref="Z725:Z744"/>
    <mergeCell ref="Z691:Z704"/>
    <mergeCell ref="Q711:Q724"/>
    <mergeCell ref="R711:R724"/>
    <mergeCell ref="S711:S724"/>
    <mergeCell ref="T711:T724"/>
    <mergeCell ref="U711:U724"/>
    <mergeCell ref="AA725:AA744"/>
    <mergeCell ref="AB725:AB744"/>
    <mergeCell ref="A705:A724"/>
    <mergeCell ref="B705:B724"/>
    <mergeCell ref="C705:C724"/>
    <mergeCell ref="D705:D724"/>
    <mergeCell ref="O711:O713"/>
    <mergeCell ref="O720:O722"/>
    <mergeCell ref="O717:O719"/>
    <mergeCell ref="O714:O716"/>
    <mergeCell ref="P711:P713"/>
    <mergeCell ref="P714:P716"/>
    <mergeCell ref="P717:P719"/>
    <mergeCell ref="P720:P722"/>
    <mergeCell ref="A725:A744"/>
    <mergeCell ref="B725:B744"/>
    <mergeCell ref="C725:C744"/>
    <mergeCell ref="D725:D744"/>
    <mergeCell ref="P728:P732"/>
    <mergeCell ref="AA711:AA724"/>
    <mergeCell ref="AB711:AB724"/>
    <mergeCell ref="AA705:AA710"/>
    <mergeCell ref="AB705:AB710"/>
    <mergeCell ref="V711:V724"/>
    <mergeCell ref="W711:W724"/>
    <mergeCell ref="U705:U710"/>
    <mergeCell ref="V705:V710"/>
    <mergeCell ref="W705:W710"/>
    <mergeCell ref="X705:X710"/>
    <mergeCell ref="Y705:Y710"/>
    <mergeCell ref="P705:P710"/>
    <mergeCell ref="Q705:Q710"/>
    <mergeCell ref="Z396:Z403"/>
    <mergeCell ref="AA396:AA403"/>
    <mergeCell ref="Y404:Y408"/>
    <mergeCell ref="Z404:Z408"/>
    <mergeCell ref="AA404:AA408"/>
    <mergeCell ref="AB396:AB403"/>
    <mergeCell ref="AB404:AB408"/>
    <mergeCell ref="Q404:Q408"/>
    <mergeCell ref="O396:O403"/>
    <mergeCell ref="P396:P403"/>
    <mergeCell ref="Q396:Q403"/>
    <mergeCell ref="R404:R408"/>
    <mergeCell ref="R396:R403"/>
    <mergeCell ref="S396:S403"/>
    <mergeCell ref="T396:T403"/>
    <mergeCell ref="U396:U403"/>
    <mergeCell ref="V396:V403"/>
    <mergeCell ref="S404:S408"/>
    <mergeCell ref="T404:T408"/>
    <mergeCell ref="U404:U408"/>
    <mergeCell ref="V404:V408"/>
    <mergeCell ref="W396:W403"/>
    <mergeCell ref="W404:W408"/>
  </mergeCells>
  <pageMargins left="0" right="0" top="0.19685039370078741" bottom="0" header="0" footer="0"/>
  <pageSetup paperSize="9" scale="61" fitToHeight="0" orientation="landscape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zoomScale="80" zoomScaleNormal="80" workbookViewId="0">
      <selection activeCell="A6" sqref="A6:U6"/>
    </sheetView>
  </sheetViews>
  <sheetFormatPr defaultRowHeight="13.2" x14ac:dyDescent="0.25"/>
  <cols>
    <col min="1" max="1" width="4.33203125" style="189" customWidth="1"/>
    <col min="2" max="2" width="16" style="189" customWidth="1"/>
    <col min="3" max="3" width="3.33203125" style="189" customWidth="1"/>
    <col min="4" max="4" width="11" style="189" customWidth="1"/>
    <col min="5" max="5" width="19.88671875" style="189" customWidth="1"/>
    <col min="6" max="6" width="3.5546875" style="189" customWidth="1"/>
    <col min="7" max="7" width="11" style="189" customWidth="1"/>
    <col min="8" max="8" width="4.6640625" style="189" customWidth="1"/>
    <col min="9" max="9" width="4.33203125" style="189" customWidth="1"/>
    <col min="10" max="10" width="4.6640625" style="189" customWidth="1"/>
    <col min="11" max="11" width="18.6640625" style="189" customWidth="1"/>
    <col min="12" max="12" width="8.6640625" style="189" customWidth="1"/>
    <col min="13" max="13" width="13.33203125" style="189" customWidth="1"/>
    <col min="14" max="14" width="14.88671875" style="189" customWidth="1"/>
    <col min="15" max="15" width="12.44140625" style="189" customWidth="1"/>
    <col min="16" max="16" width="12.33203125" style="189" customWidth="1"/>
    <col min="17" max="17" width="10.109375" style="189" customWidth="1"/>
    <col min="18" max="18" width="9.6640625" style="189" customWidth="1"/>
    <col min="19" max="20" width="9.109375" style="189"/>
    <col min="21" max="21" width="16.88671875" style="189" customWidth="1"/>
    <col min="22" max="256" width="9.109375" style="189"/>
    <col min="257" max="257" width="5.88671875" style="189" customWidth="1"/>
    <col min="258" max="258" width="19.5546875" style="189" customWidth="1"/>
    <col min="259" max="259" width="3.6640625" style="189" customWidth="1"/>
    <col min="260" max="260" width="14.5546875" style="189" customWidth="1"/>
    <col min="261" max="261" width="17.5546875" style="189" customWidth="1"/>
    <col min="262" max="262" width="5.88671875" style="189" customWidth="1"/>
    <col min="263" max="263" width="11.5546875" style="189" customWidth="1"/>
    <col min="264" max="266" width="5.5546875" style="189" customWidth="1"/>
    <col min="267" max="271" width="14.88671875" style="189" customWidth="1"/>
    <col min="272" max="272" width="14.33203125" style="189" customWidth="1"/>
    <col min="273" max="273" width="12.6640625" style="189" customWidth="1"/>
    <col min="274" max="274" width="9.6640625" style="189" customWidth="1"/>
    <col min="275" max="276" width="9.109375" style="189"/>
    <col min="277" max="277" width="20.109375" style="189" customWidth="1"/>
    <col min="278" max="512" width="9.109375" style="189"/>
    <col min="513" max="513" width="5.88671875" style="189" customWidth="1"/>
    <col min="514" max="514" width="19.5546875" style="189" customWidth="1"/>
    <col min="515" max="515" width="3.6640625" style="189" customWidth="1"/>
    <col min="516" max="516" width="14.5546875" style="189" customWidth="1"/>
    <col min="517" max="517" width="17.5546875" style="189" customWidth="1"/>
    <col min="518" max="518" width="5.88671875" style="189" customWidth="1"/>
    <col min="519" max="519" width="11.5546875" style="189" customWidth="1"/>
    <col min="520" max="522" width="5.5546875" style="189" customWidth="1"/>
    <col min="523" max="527" width="14.88671875" style="189" customWidth="1"/>
    <col min="528" max="528" width="14.33203125" style="189" customWidth="1"/>
    <col min="529" max="529" width="12.6640625" style="189" customWidth="1"/>
    <col min="530" max="530" width="9.6640625" style="189" customWidth="1"/>
    <col min="531" max="532" width="9.109375" style="189"/>
    <col min="533" max="533" width="20.109375" style="189" customWidth="1"/>
    <col min="534" max="768" width="9.109375" style="189"/>
    <col min="769" max="769" width="5.88671875" style="189" customWidth="1"/>
    <col min="770" max="770" width="19.5546875" style="189" customWidth="1"/>
    <col min="771" max="771" width="3.6640625" style="189" customWidth="1"/>
    <col min="772" max="772" width="14.5546875" style="189" customWidth="1"/>
    <col min="773" max="773" width="17.5546875" style="189" customWidth="1"/>
    <col min="774" max="774" width="5.88671875" style="189" customWidth="1"/>
    <col min="775" max="775" width="11.5546875" style="189" customWidth="1"/>
    <col min="776" max="778" width="5.5546875" style="189" customWidth="1"/>
    <col min="779" max="783" width="14.88671875" style="189" customWidth="1"/>
    <col min="784" max="784" width="14.33203125" style="189" customWidth="1"/>
    <col min="785" max="785" width="12.6640625" style="189" customWidth="1"/>
    <col min="786" max="786" width="9.6640625" style="189" customWidth="1"/>
    <col min="787" max="788" width="9.109375" style="189"/>
    <col min="789" max="789" width="20.109375" style="189" customWidth="1"/>
    <col min="790" max="1024" width="9.109375" style="189"/>
    <col min="1025" max="1025" width="5.88671875" style="189" customWidth="1"/>
    <col min="1026" max="1026" width="19.5546875" style="189" customWidth="1"/>
    <col min="1027" max="1027" width="3.6640625" style="189" customWidth="1"/>
    <col min="1028" max="1028" width="14.5546875" style="189" customWidth="1"/>
    <col min="1029" max="1029" width="17.5546875" style="189" customWidth="1"/>
    <col min="1030" max="1030" width="5.88671875" style="189" customWidth="1"/>
    <col min="1031" max="1031" width="11.5546875" style="189" customWidth="1"/>
    <col min="1032" max="1034" width="5.5546875" style="189" customWidth="1"/>
    <col min="1035" max="1039" width="14.88671875" style="189" customWidth="1"/>
    <col min="1040" max="1040" width="14.33203125" style="189" customWidth="1"/>
    <col min="1041" max="1041" width="12.6640625" style="189" customWidth="1"/>
    <col min="1042" max="1042" width="9.6640625" style="189" customWidth="1"/>
    <col min="1043" max="1044" width="9.109375" style="189"/>
    <col min="1045" max="1045" width="20.109375" style="189" customWidth="1"/>
    <col min="1046" max="1280" width="9.109375" style="189"/>
    <col min="1281" max="1281" width="5.88671875" style="189" customWidth="1"/>
    <col min="1282" max="1282" width="19.5546875" style="189" customWidth="1"/>
    <col min="1283" max="1283" width="3.6640625" style="189" customWidth="1"/>
    <col min="1284" max="1284" width="14.5546875" style="189" customWidth="1"/>
    <col min="1285" max="1285" width="17.5546875" style="189" customWidth="1"/>
    <col min="1286" max="1286" width="5.88671875" style="189" customWidth="1"/>
    <col min="1287" max="1287" width="11.5546875" style="189" customWidth="1"/>
    <col min="1288" max="1290" width="5.5546875" style="189" customWidth="1"/>
    <col min="1291" max="1295" width="14.88671875" style="189" customWidth="1"/>
    <col min="1296" max="1296" width="14.33203125" style="189" customWidth="1"/>
    <col min="1297" max="1297" width="12.6640625" style="189" customWidth="1"/>
    <col min="1298" max="1298" width="9.6640625" style="189" customWidth="1"/>
    <col min="1299" max="1300" width="9.109375" style="189"/>
    <col min="1301" max="1301" width="20.109375" style="189" customWidth="1"/>
    <col min="1302" max="1536" width="9.109375" style="189"/>
    <col min="1537" max="1537" width="5.88671875" style="189" customWidth="1"/>
    <col min="1538" max="1538" width="19.5546875" style="189" customWidth="1"/>
    <col min="1539" max="1539" width="3.6640625" style="189" customWidth="1"/>
    <col min="1540" max="1540" width="14.5546875" style="189" customWidth="1"/>
    <col min="1541" max="1541" width="17.5546875" style="189" customWidth="1"/>
    <col min="1542" max="1542" width="5.88671875" style="189" customWidth="1"/>
    <col min="1543" max="1543" width="11.5546875" style="189" customWidth="1"/>
    <col min="1544" max="1546" width="5.5546875" style="189" customWidth="1"/>
    <col min="1547" max="1551" width="14.88671875" style="189" customWidth="1"/>
    <col min="1552" max="1552" width="14.33203125" style="189" customWidth="1"/>
    <col min="1553" max="1553" width="12.6640625" style="189" customWidth="1"/>
    <col min="1554" max="1554" width="9.6640625" style="189" customWidth="1"/>
    <col min="1555" max="1556" width="9.109375" style="189"/>
    <col min="1557" max="1557" width="20.109375" style="189" customWidth="1"/>
    <col min="1558" max="1792" width="9.109375" style="189"/>
    <col min="1793" max="1793" width="5.88671875" style="189" customWidth="1"/>
    <col min="1794" max="1794" width="19.5546875" style="189" customWidth="1"/>
    <col min="1795" max="1795" width="3.6640625" style="189" customWidth="1"/>
    <col min="1796" max="1796" width="14.5546875" style="189" customWidth="1"/>
    <col min="1797" max="1797" width="17.5546875" style="189" customWidth="1"/>
    <col min="1798" max="1798" width="5.88671875" style="189" customWidth="1"/>
    <col min="1799" max="1799" width="11.5546875" style="189" customWidth="1"/>
    <col min="1800" max="1802" width="5.5546875" style="189" customWidth="1"/>
    <col min="1803" max="1807" width="14.88671875" style="189" customWidth="1"/>
    <col min="1808" max="1808" width="14.33203125" style="189" customWidth="1"/>
    <col min="1809" max="1809" width="12.6640625" style="189" customWidth="1"/>
    <col min="1810" max="1810" width="9.6640625" style="189" customWidth="1"/>
    <col min="1811" max="1812" width="9.109375" style="189"/>
    <col min="1813" max="1813" width="20.109375" style="189" customWidth="1"/>
    <col min="1814" max="2048" width="9.109375" style="189"/>
    <col min="2049" max="2049" width="5.88671875" style="189" customWidth="1"/>
    <col min="2050" max="2050" width="19.5546875" style="189" customWidth="1"/>
    <col min="2051" max="2051" width="3.6640625" style="189" customWidth="1"/>
    <col min="2052" max="2052" width="14.5546875" style="189" customWidth="1"/>
    <col min="2053" max="2053" width="17.5546875" style="189" customWidth="1"/>
    <col min="2054" max="2054" width="5.88671875" style="189" customWidth="1"/>
    <col min="2055" max="2055" width="11.5546875" style="189" customWidth="1"/>
    <col min="2056" max="2058" width="5.5546875" style="189" customWidth="1"/>
    <col min="2059" max="2063" width="14.88671875" style="189" customWidth="1"/>
    <col min="2064" max="2064" width="14.33203125" style="189" customWidth="1"/>
    <col min="2065" max="2065" width="12.6640625" style="189" customWidth="1"/>
    <col min="2066" max="2066" width="9.6640625" style="189" customWidth="1"/>
    <col min="2067" max="2068" width="9.109375" style="189"/>
    <col min="2069" max="2069" width="20.109375" style="189" customWidth="1"/>
    <col min="2070" max="2304" width="9.109375" style="189"/>
    <col min="2305" max="2305" width="5.88671875" style="189" customWidth="1"/>
    <col min="2306" max="2306" width="19.5546875" style="189" customWidth="1"/>
    <col min="2307" max="2307" width="3.6640625" style="189" customWidth="1"/>
    <col min="2308" max="2308" width="14.5546875" style="189" customWidth="1"/>
    <col min="2309" max="2309" width="17.5546875" style="189" customWidth="1"/>
    <col min="2310" max="2310" width="5.88671875" style="189" customWidth="1"/>
    <col min="2311" max="2311" width="11.5546875" style="189" customWidth="1"/>
    <col min="2312" max="2314" width="5.5546875" style="189" customWidth="1"/>
    <col min="2315" max="2319" width="14.88671875" style="189" customWidth="1"/>
    <col min="2320" max="2320" width="14.33203125" style="189" customWidth="1"/>
    <col min="2321" max="2321" width="12.6640625" style="189" customWidth="1"/>
    <col min="2322" max="2322" width="9.6640625" style="189" customWidth="1"/>
    <col min="2323" max="2324" width="9.109375" style="189"/>
    <col min="2325" max="2325" width="20.109375" style="189" customWidth="1"/>
    <col min="2326" max="2560" width="9.109375" style="189"/>
    <col min="2561" max="2561" width="5.88671875" style="189" customWidth="1"/>
    <col min="2562" max="2562" width="19.5546875" style="189" customWidth="1"/>
    <col min="2563" max="2563" width="3.6640625" style="189" customWidth="1"/>
    <col min="2564" max="2564" width="14.5546875" style="189" customWidth="1"/>
    <col min="2565" max="2565" width="17.5546875" style="189" customWidth="1"/>
    <col min="2566" max="2566" width="5.88671875" style="189" customWidth="1"/>
    <col min="2567" max="2567" width="11.5546875" style="189" customWidth="1"/>
    <col min="2568" max="2570" width="5.5546875" style="189" customWidth="1"/>
    <col min="2571" max="2575" width="14.88671875" style="189" customWidth="1"/>
    <col min="2576" max="2576" width="14.33203125" style="189" customWidth="1"/>
    <col min="2577" max="2577" width="12.6640625" style="189" customWidth="1"/>
    <col min="2578" max="2578" width="9.6640625" style="189" customWidth="1"/>
    <col min="2579" max="2580" width="9.109375" style="189"/>
    <col min="2581" max="2581" width="20.109375" style="189" customWidth="1"/>
    <col min="2582" max="2816" width="9.109375" style="189"/>
    <col min="2817" max="2817" width="5.88671875" style="189" customWidth="1"/>
    <col min="2818" max="2818" width="19.5546875" style="189" customWidth="1"/>
    <col min="2819" max="2819" width="3.6640625" style="189" customWidth="1"/>
    <col min="2820" max="2820" width="14.5546875" style="189" customWidth="1"/>
    <col min="2821" max="2821" width="17.5546875" style="189" customWidth="1"/>
    <col min="2822" max="2822" width="5.88671875" style="189" customWidth="1"/>
    <col min="2823" max="2823" width="11.5546875" style="189" customWidth="1"/>
    <col min="2824" max="2826" width="5.5546875" style="189" customWidth="1"/>
    <col min="2827" max="2831" width="14.88671875" style="189" customWidth="1"/>
    <col min="2832" max="2832" width="14.33203125" style="189" customWidth="1"/>
    <col min="2833" max="2833" width="12.6640625" style="189" customWidth="1"/>
    <col min="2834" max="2834" width="9.6640625" style="189" customWidth="1"/>
    <col min="2835" max="2836" width="9.109375" style="189"/>
    <col min="2837" max="2837" width="20.109375" style="189" customWidth="1"/>
    <col min="2838" max="3072" width="9.109375" style="189"/>
    <col min="3073" max="3073" width="5.88671875" style="189" customWidth="1"/>
    <col min="3074" max="3074" width="19.5546875" style="189" customWidth="1"/>
    <col min="3075" max="3075" width="3.6640625" style="189" customWidth="1"/>
    <col min="3076" max="3076" width="14.5546875" style="189" customWidth="1"/>
    <col min="3077" max="3077" width="17.5546875" style="189" customWidth="1"/>
    <col min="3078" max="3078" width="5.88671875" style="189" customWidth="1"/>
    <col min="3079" max="3079" width="11.5546875" style="189" customWidth="1"/>
    <col min="3080" max="3082" width="5.5546875" style="189" customWidth="1"/>
    <col min="3083" max="3087" width="14.88671875" style="189" customWidth="1"/>
    <col min="3088" max="3088" width="14.33203125" style="189" customWidth="1"/>
    <col min="3089" max="3089" width="12.6640625" style="189" customWidth="1"/>
    <col min="3090" max="3090" width="9.6640625" style="189" customWidth="1"/>
    <col min="3091" max="3092" width="9.109375" style="189"/>
    <col min="3093" max="3093" width="20.109375" style="189" customWidth="1"/>
    <col min="3094" max="3328" width="9.109375" style="189"/>
    <col min="3329" max="3329" width="5.88671875" style="189" customWidth="1"/>
    <col min="3330" max="3330" width="19.5546875" style="189" customWidth="1"/>
    <col min="3331" max="3331" width="3.6640625" style="189" customWidth="1"/>
    <col min="3332" max="3332" width="14.5546875" style="189" customWidth="1"/>
    <col min="3333" max="3333" width="17.5546875" style="189" customWidth="1"/>
    <col min="3334" max="3334" width="5.88671875" style="189" customWidth="1"/>
    <col min="3335" max="3335" width="11.5546875" style="189" customWidth="1"/>
    <col min="3336" max="3338" width="5.5546875" style="189" customWidth="1"/>
    <col min="3339" max="3343" width="14.88671875" style="189" customWidth="1"/>
    <col min="3344" max="3344" width="14.33203125" style="189" customWidth="1"/>
    <col min="3345" max="3345" width="12.6640625" style="189" customWidth="1"/>
    <col min="3346" max="3346" width="9.6640625" style="189" customWidth="1"/>
    <col min="3347" max="3348" width="9.109375" style="189"/>
    <col min="3349" max="3349" width="20.109375" style="189" customWidth="1"/>
    <col min="3350" max="3584" width="9.109375" style="189"/>
    <col min="3585" max="3585" width="5.88671875" style="189" customWidth="1"/>
    <col min="3586" max="3586" width="19.5546875" style="189" customWidth="1"/>
    <col min="3587" max="3587" width="3.6640625" style="189" customWidth="1"/>
    <col min="3588" max="3588" width="14.5546875" style="189" customWidth="1"/>
    <col min="3589" max="3589" width="17.5546875" style="189" customWidth="1"/>
    <col min="3590" max="3590" width="5.88671875" style="189" customWidth="1"/>
    <col min="3591" max="3591" width="11.5546875" style="189" customWidth="1"/>
    <col min="3592" max="3594" width="5.5546875" style="189" customWidth="1"/>
    <col min="3595" max="3599" width="14.88671875" style="189" customWidth="1"/>
    <col min="3600" max="3600" width="14.33203125" style="189" customWidth="1"/>
    <col min="3601" max="3601" width="12.6640625" style="189" customWidth="1"/>
    <col min="3602" max="3602" width="9.6640625" style="189" customWidth="1"/>
    <col min="3603" max="3604" width="9.109375" style="189"/>
    <col min="3605" max="3605" width="20.109375" style="189" customWidth="1"/>
    <col min="3606" max="3840" width="9.109375" style="189"/>
    <col min="3841" max="3841" width="5.88671875" style="189" customWidth="1"/>
    <col min="3842" max="3842" width="19.5546875" style="189" customWidth="1"/>
    <col min="3843" max="3843" width="3.6640625" style="189" customWidth="1"/>
    <col min="3844" max="3844" width="14.5546875" style="189" customWidth="1"/>
    <col min="3845" max="3845" width="17.5546875" style="189" customWidth="1"/>
    <col min="3846" max="3846" width="5.88671875" style="189" customWidth="1"/>
    <col min="3847" max="3847" width="11.5546875" style="189" customWidth="1"/>
    <col min="3848" max="3850" width="5.5546875" style="189" customWidth="1"/>
    <col min="3851" max="3855" width="14.88671875" style="189" customWidth="1"/>
    <col min="3856" max="3856" width="14.33203125" style="189" customWidth="1"/>
    <col min="3857" max="3857" width="12.6640625" style="189" customWidth="1"/>
    <col min="3858" max="3858" width="9.6640625" style="189" customWidth="1"/>
    <col min="3859" max="3860" width="9.109375" style="189"/>
    <col min="3861" max="3861" width="20.109375" style="189" customWidth="1"/>
    <col min="3862" max="4096" width="9.109375" style="189"/>
    <col min="4097" max="4097" width="5.88671875" style="189" customWidth="1"/>
    <col min="4098" max="4098" width="19.5546875" style="189" customWidth="1"/>
    <col min="4099" max="4099" width="3.6640625" style="189" customWidth="1"/>
    <col min="4100" max="4100" width="14.5546875" style="189" customWidth="1"/>
    <col min="4101" max="4101" width="17.5546875" style="189" customWidth="1"/>
    <col min="4102" max="4102" width="5.88671875" style="189" customWidth="1"/>
    <col min="4103" max="4103" width="11.5546875" style="189" customWidth="1"/>
    <col min="4104" max="4106" width="5.5546875" style="189" customWidth="1"/>
    <col min="4107" max="4111" width="14.88671875" style="189" customWidth="1"/>
    <col min="4112" max="4112" width="14.33203125" style="189" customWidth="1"/>
    <col min="4113" max="4113" width="12.6640625" style="189" customWidth="1"/>
    <col min="4114" max="4114" width="9.6640625" style="189" customWidth="1"/>
    <col min="4115" max="4116" width="9.109375" style="189"/>
    <col min="4117" max="4117" width="20.109375" style="189" customWidth="1"/>
    <col min="4118" max="4352" width="9.109375" style="189"/>
    <col min="4353" max="4353" width="5.88671875" style="189" customWidth="1"/>
    <col min="4354" max="4354" width="19.5546875" style="189" customWidth="1"/>
    <col min="4355" max="4355" width="3.6640625" style="189" customWidth="1"/>
    <col min="4356" max="4356" width="14.5546875" style="189" customWidth="1"/>
    <col min="4357" max="4357" width="17.5546875" style="189" customWidth="1"/>
    <col min="4358" max="4358" width="5.88671875" style="189" customWidth="1"/>
    <col min="4359" max="4359" width="11.5546875" style="189" customWidth="1"/>
    <col min="4360" max="4362" width="5.5546875" style="189" customWidth="1"/>
    <col min="4363" max="4367" width="14.88671875" style="189" customWidth="1"/>
    <col min="4368" max="4368" width="14.33203125" style="189" customWidth="1"/>
    <col min="4369" max="4369" width="12.6640625" style="189" customWidth="1"/>
    <col min="4370" max="4370" width="9.6640625" style="189" customWidth="1"/>
    <col min="4371" max="4372" width="9.109375" style="189"/>
    <col min="4373" max="4373" width="20.109375" style="189" customWidth="1"/>
    <col min="4374" max="4608" width="9.109375" style="189"/>
    <col min="4609" max="4609" width="5.88671875" style="189" customWidth="1"/>
    <col min="4610" max="4610" width="19.5546875" style="189" customWidth="1"/>
    <col min="4611" max="4611" width="3.6640625" style="189" customWidth="1"/>
    <col min="4612" max="4612" width="14.5546875" style="189" customWidth="1"/>
    <col min="4613" max="4613" width="17.5546875" style="189" customWidth="1"/>
    <col min="4614" max="4614" width="5.88671875" style="189" customWidth="1"/>
    <col min="4615" max="4615" width="11.5546875" style="189" customWidth="1"/>
    <col min="4616" max="4618" width="5.5546875" style="189" customWidth="1"/>
    <col min="4619" max="4623" width="14.88671875" style="189" customWidth="1"/>
    <col min="4624" max="4624" width="14.33203125" style="189" customWidth="1"/>
    <col min="4625" max="4625" width="12.6640625" style="189" customWidth="1"/>
    <col min="4626" max="4626" width="9.6640625" style="189" customWidth="1"/>
    <col min="4627" max="4628" width="9.109375" style="189"/>
    <col min="4629" max="4629" width="20.109375" style="189" customWidth="1"/>
    <col min="4630" max="4864" width="9.109375" style="189"/>
    <col min="4865" max="4865" width="5.88671875" style="189" customWidth="1"/>
    <col min="4866" max="4866" width="19.5546875" style="189" customWidth="1"/>
    <col min="4867" max="4867" width="3.6640625" style="189" customWidth="1"/>
    <col min="4868" max="4868" width="14.5546875" style="189" customWidth="1"/>
    <col min="4869" max="4869" width="17.5546875" style="189" customWidth="1"/>
    <col min="4870" max="4870" width="5.88671875" style="189" customWidth="1"/>
    <col min="4871" max="4871" width="11.5546875" style="189" customWidth="1"/>
    <col min="4872" max="4874" width="5.5546875" style="189" customWidth="1"/>
    <col min="4875" max="4879" width="14.88671875" style="189" customWidth="1"/>
    <col min="4880" max="4880" width="14.33203125" style="189" customWidth="1"/>
    <col min="4881" max="4881" width="12.6640625" style="189" customWidth="1"/>
    <col min="4882" max="4882" width="9.6640625" style="189" customWidth="1"/>
    <col min="4883" max="4884" width="9.109375" style="189"/>
    <col min="4885" max="4885" width="20.109375" style="189" customWidth="1"/>
    <col min="4886" max="5120" width="9.109375" style="189"/>
    <col min="5121" max="5121" width="5.88671875" style="189" customWidth="1"/>
    <col min="5122" max="5122" width="19.5546875" style="189" customWidth="1"/>
    <col min="5123" max="5123" width="3.6640625" style="189" customWidth="1"/>
    <col min="5124" max="5124" width="14.5546875" style="189" customWidth="1"/>
    <col min="5125" max="5125" width="17.5546875" style="189" customWidth="1"/>
    <col min="5126" max="5126" width="5.88671875" style="189" customWidth="1"/>
    <col min="5127" max="5127" width="11.5546875" style="189" customWidth="1"/>
    <col min="5128" max="5130" width="5.5546875" style="189" customWidth="1"/>
    <col min="5131" max="5135" width="14.88671875" style="189" customWidth="1"/>
    <col min="5136" max="5136" width="14.33203125" style="189" customWidth="1"/>
    <col min="5137" max="5137" width="12.6640625" style="189" customWidth="1"/>
    <col min="5138" max="5138" width="9.6640625" style="189" customWidth="1"/>
    <col min="5139" max="5140" width="9.109375" style="189"/>
    <col min="5141" max="5141" width="20.109375" style="189" customWidth="1"/>
    <col min="5142" max="5376" width="9.109375" style="189"/>
    <col min="5377" max="5377" width="5.88671875" style="189" customWidth="1"/>
    <col min="5378" max="5378" width="19.5546875" style="189" customWidth="1"/>
    <col min="5379" max="5379" width="3.6640625" style="189" customWidth="1"/>
    <col min="5380" max="5380" width="14.5546875" style="189" customWidth="1"/>
    <col min="5381" max="5381" width="17.5546875" style="189" customWidth="1"/>
    <col min="5382" max="5382" width="5.88671875" style="189" customWidth="1"/>
    <col min="5383" max="5383" width="11.5546875" style="189" customWidth="1"/>
    <col min="5384" max="5386" width="5.5546875" style="189" customWidth="1"/>
    <col min="5387" max="5391" width="14.88671875" style="189" customWidth="1"/>
    <col min="5392" max="5392" width="14.33203125" style="189" customWidth="1"/>
    <col min="5393" max="5393" width="12.6640625" style="189" customWidth="1"/>
    <col min="5394" max="5394" width="9.6640625" style="189" customWidth="1"/>
    <col min="5395" max="5396" width="9.109375" style="189"/>
    <col min="5397" max="5397" width="20.109375" style="189" customWidth="1"/>
    <col min="5398" max="5632" width="9.109375" style="189"/>
    <col min="5633" max="5633" width="5.88671875" style="189" customWidth="1"/>
    <col min="5634" max="5634" width="19.5546875" style="189" customWidth="1"/>
    <col min="5635" max="5635" width="3.6640625" style="189" customWidth="1"/>
    <col min="5636" max="5636" width="14.5546875" style="189" customWidth="1"/>
    <col min="5637" max="5637" width="17.5546875" style="189" customWidth="1"/>
    <col min="5638" max="5638" width="5.88671875" style="189" customWidth="1"/>
    <col min="5639" max="5639" width="11.5546875" style="189" customWidth="1"/>
    <col min="5640" max="5642" width="5.5546875" style="189" customWidth="1"/>
    <col min="5643" max="5647" width="14.88671875" style="189" customWidth="1"/>
    <col min="5648" max="5648" width="14.33203125" style="189" customWidth="1"/>
    <col min="5649" max="5649" width="12.6640625" style="189" customWidth="1"/>
    <col min="5650" max="5650" width="9.6640625" style="189" customWidth="1"/>
    <col min="5651" max="5652" width="9.109375" style="189"/>
    <col min="5653" max="5653" width="20.109375" style="189" customWidth="1"/>
    <col min="5654" max="5888" width="9.109375" style="189"/>
    <col min="5889" max="5889" width="5.88671875" style="189" customWidth="1"/>
    <col min="5890" max="5890" width="19.5546875" style="189" customWidth="1"/>
    <col min="5891" max="5891" width="3.6640625" style="189" customWidth="1"/>
    <col min="5892" max="5892" width="14.5546875" style="189" customWidth="1"/>
    <col min="5893" max="5893" width="17.5546875" style="189" customWidth="1"/>
    <col min="5894" max="5894" width="5.88671875" style="189" customWidth="1"/>
    <col min="5895" max="5895" width="11.5546875" style="189" customWidth="1"/>
    <col min="5896" max="5898" width="5.5546875" style="189" customWidth="1"/>
    <col min="5899" max="5903" width="14.88671875" style="189" customWidth="1"/>
    <col min="5904" max="5904" width="14.33203125" style="189" customWidth="1"/>
    <col min="5905" max="5905" width="12.6640625" style="189" customWidth="1"/>
    <col min="5906" max="5906" width="9.6640625" style="189" customWidth="1"/>
    <col min="5907" max="5908" width="9.109375" style="189"/>
    <col min="5909" max="5909" width="20.109375" style="189" customWidth="1"/>
    <col min="5910" max="6144" width="9.109375" style="189"/>
    <col min="6145" max="6145" width="5.88671875" style="189" customWidth="1"/>
    <col min="6146" max="6146" width="19.5546875" style="189" customWidth="1"/>
    <col min="6147" max="6147" width="3.6640625" style="189" customWidth="1"/>
    <col min="6148" max="6148" width="14.5546875" style="189" customWidth="1"/>
    <col min="6149" max="6149" width="17.5546875" style="189" customWidth="1"/>
    <col min="6150" max="6150" width="5.88671875" style="189" customWidth="1"/>
    <col min="6151" max="6151" width="11.5546875" style="189" customWidth="1"/>
    <col min="6152" max="6154" width="5.5546875" style="189" customWidth="1"/>
    <col min="6155" max="6159" width="14.88671875" style="189" customWidth="1"/>
    <col min="6160" max="6160" width="14.33203125" style="189" customWidth="1"/>
    <col min="6161" max="6161" width="12.6640625" style="189" customWidth="1"/>
    <col min="6162" max="6162" width="9.6640625" style="189" customWidth="1"/>
    <col min="6163" max="6164" width="9.109375" style="189"/>
    <col min="6165" max="6165" width="20.109375" style="189" customWidth="1"/>
    <col min="6166" max="6400" width="9.109375" style="189"/>
    <col min="6401" max="6401" width="5.88671875" style="189" customWidth="1"/>
    <col min="6402" max="6402" width="19.5546875" style="189" customWidth="1"/>
    <col min="6403" max="6403" width="3.6640625" style="189" customWidth="1"/>
    <col min="6404" max="6404" width="14.5546875" style="189" customWidth="1"/>
    <col min="6405" max="6405" width="17.5546875" style="189" customWidth="1"/>
    <col min="6406" max="6406" width="5.88671875" style="189" customWidth="1"/>
    <col min="6407" max="6407" width="11.5546875" style="189" customWidth="1"/>
    <col min="6408" max="6410" width="5.5546875" style="189" customWidth="1"/>
    <col min="6411" max="6415" width="14.88671875" style="189" customWidth="1"/>
    <col min="6416" max="6416" width="14.33203125" style="189" customWidth="1"/>
    <col min="6417" max="6417" width="12.6640625" style="189" customWidth="1"/>
    <col min="6418" max="6418" width="9.6640625" style="189" customWidth="1"/>
    <col min="6419" max="6420" width="9.109375" style="189"/>
    <col min="6421" max="6421" width="20.109375" style="189" customWidth="1"/>
    <col min="6422" max="6656" width="9.109375" style="189"/>
    <col min="6657" max="6657" width="5.88671875" style="189" customWidth="1"/>
    <col min="6658" max="6658" width="19.5546875" style="189" customWidth="1"/>
    <col min="6659" max="6659" width="3.6640625" style="189" customWidth="1"/>
    <col min="6660" max="6660" width="14.5546875" style="189" customWidth="1"/>
    <col min="6661" max="6661" width="17.5546875" style="189" customWidth="1"/>
    <col min="6662" max="6662" width="5.88671875" style="189" customWidth="1"/>
    <col min="6663" max="6663" width="11.5546875" style="189" customWidth="1"/>
    <col min="6664" max="6666" width="5.5546875" style="189" customWidth="1"/>
    <col min="6667" max="6671" width="14.88671875" style="189" customWidth="1"/>
    <col min="6672" max="6672" width="14.33203125" style="189" customWidth="1"/>
    <col min="6673" max="6673" width="12.6640625" style="189" customWidth="1"/>
    <col min="6674" max="6674" width="9.6640625" style="189" customWidth="1"/>
    <col min="6675" max="6676" width="9.109375" style="189"/>
    <col min="6677" max="6677" width="20.109375" style="189" customWidth="1"/>
    <col min="6678" max="6912" width="9.109375" style="189"/>
    <col min="6913" max="6913" width="5.88671875" style="189" customWidth="1"/>
    <col min="6914" max="6914" width="19.5546875" style="189" customWidth="1"/>
    <col min="6915" max="6915" width="3.6640625" style="189" customWidth="1"/>
    <col min="6916" max="6916" width="14.5546875" style="189" customWidth="1"/>
    <col min="6917" max="6917" width="17.5546875" style="189" customWidth="1"/>
    <col min="6918" max="6918" width="5.88671875" style="189" customWidth="1"/>
    <col min="6919" max="6919" width="11.5546875" style="189" customWidth="1"/>
    <col min="6920" max="6922" width="5.5546875" style="189" customWidth="1"/>
    <col min="6923" max="6927" width="14.88671875" style="189" customWidth="1"/>
    <col min="6928" max="6928" width="14.33203125" style="189" customWidth="1"/>
    <col min="6929" max="6929" width="12.6640625" style="189" customWidth="1"/>
    <col min="6930" max="6930" width="9.6640625" style="189" customWidth="1"/>
    <col min="6931" max="6932" width="9.109375" style="189"/>
    <col min="6933" max="6933" width="20.109375" style="189" customWidth="1"/>
    <col min="6934" max="7168" width="9.109375" style="189"/>
    <col min="7169" max="7169" width="5.88671875" style="189" customWidth="1"/>
    <col min="7170" max="7170" width="19.5546875" style="189" customWidth="1"/>
    <col min="7171" max="7171" width="3.6640625" style="189" customWidth="1"/>
    <col min="7172" max="7172" width="14.5546875" style="189" customWidth="1"/>
    <col min="7173" max="7173" width="17.5546875" style="189" customWidth="1"/>
    <col min="7174" max="7174" width="5.88671875" style="189" customWidth="1"/>
    <col min="7175" max="7175" width="11.5546875" style="189" customWidth="1"/>
    <col min="7176" max="7178" width="5.5546875" style="189" customWidth="1"/>
    <col min="7179" max="7183" width="14.88671875" style="189" customWidth="1"/>
    <col min="7184" max="7184" width="14.33203125" style="189" customWidth="1"/>
    <col min="7185" max="7185" width="12.6640625" style="189" customWidth="1"/>
    <col min="7186" max="7186" width="9.6640625" style="189" customWidth="1"/>
    <col min="7187" max="7188" width="9.109375" style="189"/>
    <col min="7189" max="7189" width="20.109375" style="189" customWidth="1"/>
    <col min="7190" max="7424" width="9.109375" style="189"/>
    <col min="7425" max="7425" width="5.88671875" style="189" customWidth="1"/>
    <col min="7426" max="7426" width="19.5546875" style="189" customWidth="1"/>
    <col min="7427" max="7427" width="3.6640625" style="189" customWidth="1"/>
    <col min="7428" max="7428" width="14.5546875" style="189" customWidth="1"/>
    <col min="7429" max="7429" width="17.5546875" style="189" customWidth="1"/>
    <col min="7430" max="7430" width="5.88671875" style="189" customWidth="1"/>
    <col min="7431" max="7431" width="11.5546875" style="189" customWidth="1"/>
    <col min="7432" max="7434" width="5.5546875" style="189" customWidth="1"/>
    <col min="7435" max="7439" width="14.88671875" style="189" customWidth="1"/>
    <col min="7440" max="7440" width="14.33203125" style="189" customWidth="1"/>
    <col min="7441" max="7441" width="12.6640625" style="189" customWidth="1"/>
    <col min="7442" max="7442" width="9.6640625" style="189" customWidth="1"/>
    <col min="7443" max="7444" width="9.109375" style="189"/>
    <col min="7445" max="7445" width="20.109375" style="189" customWidth="1"/>
    <col min="7446" max="7680" width="9.109375" style="189"/>
    <col min="7681" max="7681" width="5.88671875" style="189" customWidth="1"/>
    <col min="7682" max="7682" width="19.5546875" style="189" customWidth="1"/>
    <col min="7683" max="7683" width="3.6640625" style="189" customWidth="1"/>
    <col min="7684" max="7684" width="14.5546875" style="189" customWidth="1"/>
    <col min="7685" max="7685" width="17.5546875" style="189" customWidth="1"/>
    <col min="7686" max="7686" width="5.88671875" style="189" customWidth="1"/>
    <col min="7687" max="7687" width="11.5546875" style="189" customWidth="1"/>
    <col min="7688" max="7690" width="5.5546875" style="189" customWidth="1"/>
    <col min="7691" max="7695" width="14.88671875" style="189" customWidth="1"/>
    <col min="7696" max="7696" width="14.33203125" style="189" customWidth="1"/>
    <col min="7697" max="7697" width="12.6640625" style="189" customWidth="1"/>
    <col min="7698" max="7698" width="9.6640625" style="189" customWidth="1"/>
    <col min="7699" max="7700" width="9.109375" style="189"/>
    <col min="7701" max="7701" width="20.109375" style="189" customWidth="1"/>
    <col min="7702" max="7936" width="9.109375" style="189"/>
    <col min="7937" max="7937" width="5.88671875" style="189" customWidth="1"/>
    <col min="7938" max="7938" width="19.5546875" style="189" customWidth="1"/>
    <col min="7939" max="7939" width="3.6640625" style="189" customWidth="1"/>
    <col min="7940" max="7940" width="14.5546875" style="189" customWidth="1"/>
    <col min="7941" max="7941" width="17.5546875" style="189" customWidth="1"/>
    <col min="7942" max="7942" width="5.88671875" style="189" customWidth="1"/>
    <col min="7943" max="7943" width="11.5546875" style="189" customWidth="1"/>
    <col min="7944" max="7946" width="5.5546875" style="189" customWidth="1"/>
    <col min="7947" max="7951" width="14.88671875" style="189" customWidth="1"/>
    <col min="7952" max="7952" width="14.33203125" style="189" customWidth="1"/>
    <col min="7953" max="7953" width="12.6640625" style="189" customWidth="1"/>
    <col min="7954" max="7954" width="9.6640625" style="189" customWidth="1"/>
    <col min="7955" max="7956" width="9.109375" style="189"/>
    <col min="7957" max="7957" width="20.109375" style="189" customWidth="1"/>
    <col min="7958" max="8192" width="9.109375" style="189"/>
    <col min="8193" max="8193" width="5.88671875" style="189" customWidth="1"/>
    <col min="8194" max="8194" width="19.5546875" style="189" customWidth="1"/>
    <col min="8195" max="8195" width="3.6640625" style="189" customWidth="1"/>
    <col min="8196" max="8196" width="14.5546875" style="189" customWidth="1"/>
    <col min="8197" max="8197" width="17.5546875" style="189" customWidth="1"/>
    <col min="8198" max="8198" width="5.88671875" style="189" customWidth="1"/>
    <col min="8199" max="8199" width="11.5546875" style="189" customWidth="1"/>
    <col min="8200" max="8202" width="5.5546875" style="189" customWidth="1"/>
    <col min="8203" max="8207" width="14.88671875" style="189" customWidth="1"/>
    <col min="8208" max="8208" width="14.33203125" style="189" customWidth="1"/>
    <col min="8209" max="8209" width="12.6640625" style="189" customWidth="1"/>
    <col min="8210" max="8210" width="9.6640625" style="189" customWidth="1"/>
    <col min="8211" max="8212" width="9.109375" style="189"/>
    <col min="8213" max="8213" width="20.109375" style="189" customWidth="1"/>
    <col min="8214" max="8448" width="9.109375" style="189"/>
    <col min="8449" max="8449" width="5.88671875" style="189" customWidth="1"/>
    <col min="8450" max="8450" width="19.5546875" style="189" customWidth="1"/>
    <col min="8451" max="8451" width="3.6640625" style="189" customWidth="1"/>
    <col min="8452" max="8452" width="14.5546875" style="189" customWidth="1"/>
    <col min="8453" max="8453" width="17.5546875" style="189" customWidth="1"/>
    <col min="8454" max="8454" width="5.88671875" style="189" customWidth="1"/>
    <col min="8455" max="8455" width="11.5546875" style="189" customWidth="1"/>
    <col min="8456" max="8458" width="5.5546875" style="189" customWidth="1"/>
    <col min="8459" max="8463" width="14.88671875" style="189" customWidth="1"/>
    <col min="8464" max="8464" width="14.33203125" style="189" customWidth="1"/>
    <col min="8465" max="8465" width="12.6640625" style="189" customWidth="1"/>
    <col min="8466" max="8466" width="9.6640625" style="189" customWidth="1"/>
    <col min="8467" max="8468" width="9.109375" style="189"/>
    <col min="8469" max="8469" width="20.109375" style="189" customWidth="1"/>
    <col min="8470" max="8704" width="9.109375" style="189"/>
    <col min="8705" max="8705" width="5.88671875" style="189" customWidth="1"/>
    <col min="8706" max="8706" width="19.5546875" style="189" customWidth="1"/>
    <col min="8707" max="8707" width="3.6640625" style="189" customWidth="1"/>
    <col min="8708" max="8708" width="14.5546875" style="189" customWidth="1"/>
    <col min="8709" max="8709" width="17.5546875" style="189" customWidth="1"/>
    <col min="8710" max="8710" width="5.88671875" style="189" customWidth="1"/>
    <col min="8711" max="8711" width="11.5546875" style="189" customWidth="1"/>
    <col min="8712" max="8714" width="5.5546875" style="189" customWidth="1"/>
    <col min="8715" max="8719" width="14.88671875" style="189" customWidth="1"/>
    <col min="8720" max="8720" width="14.33203125" style="189" customWidth="1"/>
    <col min="8721" max="8721" width="12.6640625" style="189" customWidth="1"/>
    <col min="8722" max="8722" width="9.6640625" style="189" customWidth="1"/>
    <col min="8723" max="8724" width="9.109375" style="189"/>
    <col min="8725" max="8725" width="20.109375" style="189" customWidth="1"/>
    <col min="8726" max="8960" width="9.109375" style="189"/>
    <col min="8961" max="8961" width="5.88671875" style="189" customWidth="1"/>
    <col min="8962" max="8962" width="19.5546875" style="189" customWidth="1"/>
    <col min="8963" max="8963" width="3.6640625" style="189" customWidth="1"/>
    <col min="8964" max="8964" width="14.5546875" style="189" customWidth="1"/>
    <col min="8965" max="8965" width="17.5546875" style="189" customWidth="1"/>
    <col min="8966" max="8966" width="5.88671875" style="189" customWidth="1"/>
    <col min="8967" max="8967" width="11.5546875" style="189" customWidth="1"/>
    <col min="8968" max="8970" width="5.5546875" style="189" customWidth="1"/>
    <col min="8971" max="8975" width="14.88671875" style="189" customWidth="1"/>
    <col min="8976" max="8976" width="14.33203125" style="189" customWidth="1"/>
    <col min="8977" max="8977" width="12.6640625" style="189" customWidth="1"/>
    <col min="8978" max="8978" width="9.6640625" style="189" customWidth="1"/>
    <col min="8979" max="8980" width="9.109375" style="189"/>
    <col min="8981" max="8981" width="20.109375" style="189" customWidth="1"/>
    <col min="8982" max="9216" width="9.109375" style="189"/>
    <col min="9217" max="9217" width="5.88671875" style="189" customWidth="1"/>
    <col min="9218" max="9218" width="19.5546875" style="189" customWidth="1"/>
    <col min="9219" max="9219" width="3.6640625" style="189" customWidth="1"/>
    <col min="9220" max="9220" width="14.5546875" style="189" customWidth="1"/>
    <col min="9221" max="9221" width="17.5546875" style="189" customWidth="1"/>
    <col min="9222" max="9222" width="5.88671875" style="189" customWidth="1"/>
    <col min="9223" max="9223" width="11.5546875" style="189" customWidth="1"/>
    <col min="9224" max="9226" width="5.5546875" style="189" customWidth="1"/>
    <col min="9227" max="9231" width="14.88671875" style="189" customWidth="1"/>
    <col min="9232" max="9232" width="14.33203125" style="189" customWidth="1"/>
    <col min="9233" max="9233" width="12.6640625" style="189" customWidth="1"/>
    <col min="9234" max="9234" width="9.6640625" style="189" customWidth="1"/>
    <col min="9235" max="9236" width="9.109375" style="189"/>
    <col min="9237" max="9237" width="20.109375" style="189" customWidth="1"/>
    <col min="9238" max="9472" width="9.109375" style="189"/>
    <col min="9473" max="9473" width="5.88671875" style="189" customWidth="1"/>
    <col min="9474" max="9474" width="19.5546875" style="189" customWidth="1"/>
    <col min="9475" max="9475" width="3.6640625" style="189" customWidth="1"/>
    <col min="9476" max="9476" width="14.5546875" style="189" customWidth="1"/>
    <col min="9477" max="9477" width="17.5546875" style="189" customWidth="1"/>
    <col min="9478" max="9478" width="5.88671875" style="189" customWidth="1"/>
    <col min="9479" max="9479" width="11.5546875" style="189" customWidth="1"/>
    <col min="9480" max="9482" width="5.5546875" style="189" customWidth="1"/>
    <col min="9483" max="9487" width="14.88671875" style="189" customWidth="1"/>
    <col min="9488" max="9488" width="14.33203125" style="189" customWidth="1"/>
    <col min="9489" max="9489" width="12.6640625" style="189" customWidth="1"/>
    <col min="9490" max="9490" width="9.6640625" style="189" customWidth="1"/>
    <col min="9491" max="9492" width="9.109375" style="189"/>
    <col min="9493" max="9493" width="20.109375" style="189" customWidth="1"/>
    <col min="9494" max="9728" width="9.109375" style="189"/>
    <col min="9729" max="9729" width="5.88671875" style="189" customWidth="1"/>
    <col min="9730" max="9730" width="19.5546875" style="189" customWidth="1"/>
    <col min="9731" max="9731" width="3.6640625" style="189" customWidth="1"/>
    <col min="9732" max="9732" width="14.5546875" style="189" customWidth="1"/>
    <col min="9733" max="9733" width="17.5546875" style="189" customWidth="1"/>
    <col min="9734" max="9734" width="5.88671875" style="189" customWidth="1"/>
    <col min="9735" max="9735" width="11.5546875" style="189" customWidth="1"/>
    <col min="9736" max="9738" width="5.5546875" style="189" customWidth="1"/>
    <col min="9739" max="9743" width="14.88671875" style="189" customWidth="1"/>
    <col min="9744" max="9744" width="14.33203125" style="189" customWidth="1"/>
    <col min="9745" max="9745" width="12.6640625" style="189" customWidth="1"/>
    <col min="9746" max="9746" width="9.6640625" style="189" customWidth="1"/>
    <col min="9747" max="9748" width="9.109375" style="189"/>
    <col min="9749" max="9749" width="20.109375" style="189" customWidth="1"/>
    <col min="9750" max="9984" width="9.109375" style="189"/>
    <col min="9985" max="9985" width="5.88671875" style="189" customWidth="1"/>
    <col min="9986" max="9986" width="19.5546875" style="189" customWidth="1"/>
    <col min="9987" max="9987" width="3.6640625" style="189" customWidth="1"/>
    <col min="9988" max="9988" width="14.5546875" style="189" customWidth="1"/>
    <col min="9989" max="9989" width="17.5546875" style="189" customWidth="1"/>
    <col min="9990" max="9990" width="5.88671875" style="189" customWidth="1"/>
    <col min="9991" max="9991" width="11.5546875" style="189" customWidth="1"/>
    <col min="9992" max="9994" width="5.5546875" style="189" customWidth="1"/>
    <col min="9995" max="9999" width="14.88671875" style="189" customWidth="1"/>
    <col min="10000" max="10000" width="14.33203125" style="189" customWidth="1"/>
    <col min="10001" max="10001" width="12.6640625" style="189" customWidth="1"/>
    <col min="10002" max="10002" width="9.6640625" style="189" customWidth="1"/>
    <col min="10003" max="10004" width="9.109375" style="189"/>
    <col min="10005" max="10005" width="20.109375" style="189" customWidth="1"/>
    <col min="10006" max="10240" width="9.109375" style="189"/>
    <col min="10241" max="10241" width="5.88671875" style="189" customWidth="1"/>
    <col min="10242" max="10242" width="19.5546875" style="189" customWidth="1"/>
    <col min="10243" max="10243" width="3.6640625" style="189" customWidth="1"/>
    <col min="10244" max="10244" width="14.5546875" style="189" customWidth="1"/>
    <col min="10245" max="10245" width="17.5546875" style="189" customWidth="1"/>
    <col min="10246" max="10246" width="5.88671875" style="189" customWidth="1"/>
    <col min="10247" max="10247" width="11.5546875" style="189" customWidth="1"/>
    <col min="10248" max="10250" width="5.5546875" style="189" customWidth="1"/>
    <col min="10251" max="10255" width="14.88671875" style="189" customWidth="1"/>
    <col min="10256" max="10256" width="14.33203125" style="189" customWidth="1"/>
    <col min="10257" max="10257" width="12.6640625" style="189" customWidth="1"/>
    <col min="10258" max="10258" width="9.6640625" style="189" customWidth="1"/>
    <col min="10259" max="10260" width="9.109375" style="189"/>
    <col min="10261" max="10261" width="20.109375" style="189" customWidth="1"/>
    <col min="10262" max="10496" width="9.109375" style="189"/>
    <col min="10497" max="10497" width="5.88671875" style="189" customWidth="1"/>
    <col min="10498" max="10498" width="19.5546875" style="189" customWidth="1"/>
    <col min="10499" max="10499" width="3.6640625" style="189" customWidth="1"/>
    <col min="10500" max="10500" width="14.5546875" style="189" customWidth="1"/>
    <col min="10501" max="10501" width="17.5546875" style="189" customWidth="1"/>
    <col min="10502" max="10502" width="5.88671875" style="189" customWidth="1"/>
    <col min="10503" max="10503" width="11.5546875" style="189" customWidth="1"/>
    <col min="10504" max="10506" width="5.5546875" style="189" customWidth="1"/>
    <col min="10507" max="10511" width="14.88671875" style="189" customWidth="1"/>
    <col min="10512" max="10512" width="14.33203125" style="189" customWidth="1"/>
    <col min="10513" max="10513" width="12.6640625" style="189" customWidth="1"/>
    <col min="10514" max="10514" width="9.6640625" style="189" customWidth="1"/>
    <col min="10515" max="10516" width="9.109375" style="189"/>
    <col min="10517" max="10517" width="20.109375" style="189" customWidth="1"/>
    <col min="10518" max="10752" width="9.109375" style="189"/>
    <col min="10753" max="10753" width="5.88671875" style="189" customWidth="1"/>
    <col min="10754" max="10754" width="19.5546875" style="189" customWidth="1"/>
    <col min="10755" max="10755" width="3.6640625" style="189" customWidth="1"/>
    <col min="10756" max="10756" width="14.5546875" style="189" customWidth="1"/>
    <col min="10757" max="10757" width="17.5546875" style="189" customWidth="1"/>
    <col min="10758" max="10758" width="5.88671875" style="189" customWidth="1"/>
    <col min="10759" max="10759" width="11.5546875" style="189" customWidth="1"/>
    <col min="10760" max="10762" width="5.5546875" style="189" customWidth="1"/>
    <col min="10763" max="10767" width="14.88671875" style="189" customWidth="1"/>
    <col min="10768" max="10768" width="14.33203125" style="189" customWidth="1"/>
    <col min="10769" max="10769" width="12.6640625" style="189" customWidth="1"/>
    <col min="10770" max="10770" width="9.6640625" style="189" customWidth="1"/>
    <col min="10771" max="10772" width="9.109375" style="189"/>
    <col min="10773" max="10773" width="20.109375" style="189" customWidth="1"/>
    <col min="10774" max="11008" width="9.109375" style="189"/>
    <col min="11009" max="11009" width="5.88671875" style="189" customWidth="1"/>
    <col min="11010" max="11010" width="19.5546875" style="189" customWidth="1"/>
    <col min="11011" max="11011" width="3.6640625" style="189" customWidth="1"/>
    <col min="11012" max="11012" width="14.5546875" style="189" customWidth="1"/>
    <col min="11013" max="11013" width="17.5546875" style="189" customWidth="1"/>
    <col min="11014" max="11014" width="5.88671875" style="189" customWidth="1"/>
    <col min="11015" max="11015" width="11.5546875" style="189" customWidth="1"/>
    <col min="11016" max="11018" width="5.5546875" style="189" customWidth="1"/>
    <col min="11019" max="11023" width="14.88671875" style="189" customWidth="1"/>
    <col min="11024" max="11024" width="14.33203125" style="189" customWidth="1"/>
    <col min="11025" max="11025" width="12.6640625" style="189" customWidth="1"/>
    <col min="11026" max="11026" width="9.6640625" style="189" customWidth="1"/>
    <col min="11027" max="11028" width="9.109375" style="189"/>
    <col min="11029" max="11029" width="20.109375" style="189" customWidth="1"/>
    <col min="11030" max="11264" width="9.109375" style="189"/>
    <col min="11265" max="11265" width="5.88671875" style="189" customWidth="1"/>
    <col min="11266" max="11266" width="19.5546875" style="189" customWidth="1"/>
    <col min="11267" max="11267" width="3.6640625" style="189" customWidth="1"/>
    <col min="11268" max="11268" width="14.5546875" style="189" customWidth="1"/>
    <col min="11269" max="11269" width="17.5546875" style="189" customWidth="1"/>
    <col min="11270" max="11270" width="5.88671875" style="189" customWidth="1"/>
    <col min="11271" max="11271" width="11.5546875" style="189" customWidth="1"/>
    <col min="11272" max="11274" width="5.5546875" style="189" customWidth="1"/>
    <col min="11275" max="11279" width="14.88671875" style="189" customWidth="1"/>
    <col min="11280" max="11280" width="14.33203125" style="189" customWidth="1"/>
    <col min="11281" max="11281" width="12.6640625" style="189" customWidth="1"/>
    <col min="11282" max="11282" width="9.6640625" style="189" customWidth="1"/>
    <col min="11283" max="11284" width="9.109375" style="189"/>
    <col min="11285" max="11285" width="20.109375" style="189" customWidth="1"/>
    <col min="11286" max="11520" width="9.109375" style="189"/>
    <col min="11521" max="11521" width="5.88671875" style="189" customWidth="1"/>
    <col min="11522" max="11522" width="19.5546875" style="189" customWidth="1"/>
    <col min="11523" max="11523" width="3.6640625" style="189" customWidth="1"/>
    <col min="11524" max="11524" width="14.5546875" style="189" customWidth="1"/>
    <col min="11525" max="11525" width="17.5546875" style="189" customWidth="1"/>
    <col min="11526" max="11526" width="5.88671875" style="189" customWidth="1"/>
    <col min="11527" max="11527" width="11.5546875" style="189" customWidth="1"/>
    <col min="11528" max="11530" width="5.5546875" style="189" customWidth="1"/>
    <col min="11531" max="11535" width="14.88671875" style="189" customWidth="1"/>
    <col min="11536" max="11536" width="14.33203125" style="189" customWidth="1"/>
    <col min="11537" max="11537" width="12.6640625" style="189" customWidth="1"/>
    <col min="11538" max="11538" width="9.6640625" style="189" customWidth="1"/>
    <col min="11539" max="11540" width="9.109375" style="189"/>
    <col min="11541" max="11541" width="20.109375" style="189" customWidth="1"/>
    <col min="11542" max="11776" width="9.109375" style="189"/>
    <col min="11777" max="11777" width="5.88671875" style="189" customWidth="1"/>
    <col min="11778" max="11778" width="19.5546875" style="189" customWidth="1"/>
    <col min="11779" max="11779" width="3.6640625" style="189" customWidth="1"/>
    <col min="11780" max="11780" width="14.5546875" style="189" customWidth="1"/>
    <col min="11781" max="11781" width="17.5546875" style="189" customWidth="1"/>
    <col min="11782" max="11782" width="5.88671875" style="189" customWidth="1"/>
    <col min="11783" max="11783" width="11.5546875" style="189" customWidth="1"/>
    <col min="11784" max="11786" width="5.5546875" style="189" customWidth="1"/>
    <col min="11787" max="11791" width="14.88671875" style="189" customWidth="1"/>
    <col min="11792" max="11792" width="14.33203125" style="189" customWidth="1"/>
    <col min="11793" max="11793" width="12.6640625" style="189" customWidth="1"/>
    <col min="11794" max="11794" width="9.6640625" style="189" customWidth="1"/>
    <col min="11795" max="11796" width="9.109375" style="189"/>
    <col min="11797" max="11797" width="20.109375" style="189" customWidth="1"/>
    <col min="11798" max="12032" width="9.109375" style="189"/>
    <col min="12033" max="12033" width="5.88671875" style="189" customWidth="1"/>
    <col min="12034" max="12034" width="19.5546875" style="189" customWidth="1"/>
    <col min="12035" max="12035" width="3.6640625" style="189" customWidth="1"/>
    <col min="12036" max="12036" width="14.5546875" style="189" customWidth="1"/>
    <col min="12037" max="12037" width="17.5546875" style="189" customWidth="1"/>
    <col min="12038" max="12038" width="5.88671875" style="189" customWidth="1"/>
    <col min="12039" max="12039" width="11.5546875" style="189" customWidth="1"/>
    <col min="12040" max="12042" width="5.5546875" style="189" customWidth="1"/>
    <col min="12043" max="12047" width="14.88671875" style="189" customWidth="1"/>
    <col min="12048" max="12048" width="14.33203125" style="189" customWidth="1"/>
    <col min="12049" max="12049" width="12.6640625" style="189" customWidth="1"/>
    <col min="12050" max="12050" width="9.6640625" style="189" customWidth="1"/>
    <col min="12051" max="12052" width="9.109375" style="189"/>
    <col min="12053" max="12053" width="20.109375" style="189" customWidth="1"/>
    <col min="12054" max="12288" width="9.109375" style="189"/>
    <col min="12289" max="12289" width="5.88671875" style="189" customWidth="1"/>
    <col min="12290" max="12290" width="19.5546875" style="189" customWidth="1"/>
    <col min="12291" max="12291" width="3.6640625" style="189" customWidth="1"/>
    <col min="12292" max="12292" width="14.5546875" style="189" customWidth="1"/>
    <col min="12293" max="12293" width="17.5546875" style="189" customWidth="1"/>
    <col min="12294" max="12294" width="5.88671875" style="189" customWidth="1"/>
    <col min="12295" max="12295" width="11.5546875" style="189" customWidth="1"/>
    <col min="12296" max="12298" width="5.5546875" style="189" customWidth="1"/>
    <col min="12299" max="12303" width="14.88671875" style="189" customWidth="1"/>
    <col min="12304" max="12304" width="14.33203125" style="189" customWidth="1"/>
    <col min="12305" max="12305" width="12.6640625" style="189" customWidth="1"/>
    <col min="12306" max="12306" width="9.6640625" style="189" customWidth="1"/>
    <col min="12307" max="12308" width="9.109375" style="189"/>
    <col min="12309" max="12309" width="20.109375" style="189" customWidth="1"/>
    <col min="12310" max="12544" width="9.109375" style="189"/>
    <col min="12545" max="12545" width="5.88671875" style="189" customWidth="1"/>
    <col min="12546" max="12546" width="19.5546875" style="189" customWidth="1"/>
    <col min="12547" max="12547" width="3.6640625" style="189" customWidth="1"/>
    <col min="12548" max="12548" width="14.5546875" style="189" customWidth="1"/>
    <col min="12549" max="12549" width="17.5546875" style="189" customWidth="1"/>
    <col min="12550" max="12550" width="5.88671875" style="189" customWidth="1"/>
    <col min="12551" max="12551" width="11.5546875" style="189" customWidth="1"/>
    <col min="12552" max="12554" width="5.5546875" style="189" customWidth="1"/>
    <col min="12555" max="12559" width="14.88671875" style="189" customWidth="1"/>
    <col min="12560" max="12560" width="14.33203125" style="189" customWidth="1"/>
    <col min="12561" max="12561" width="12.6640625" style="189" customWidth="1"/>
    <col min="12562" max="12562" width="9.6640625" style="189" customWidth="1"/>
    <col min="12563" max="12564" width="9.109375" style="189"/>
    <col min="12565" max="12565" width="20.109375" style="189" customWidth="1"/>
    <col min="12566" max="12800" width="9.109375" style="189"/>
    <col min="12801" max="12801" width="5.88671875" style="189" customWidth="1"/>
    <col min="12802" max="12802" width="19.5546875" style="189" customWidth="1"/>
    <col min="12803" max="12803" width="3.6640625" style="189" customWidth="1"/>
    <col min="12804" max="12804" width="14.5546875" style="189" customWidth="1"/>
    <col min="12805" max="12805" width="17.5546875" style="189" customWidth="1"/>
    <col min="12806" max="12806" width="5.88671875" style="189" customWidth="1"/>
    <col min="12807" max="12807" width="11.5546875" style="189" customWidth="1"/>
    <col min="12808" max="12810" width="5.5546875" style="189" customWidth="1"/>
    <col min="12811" max="12815" width="14.88671875" style="189" customWidth="1"/>
    <col min="12816" max="12816" width="14.33203125" style="189" customWidth="1"/>
    <col min="12817" max="12817" width="12.6640625" style="189" customWidth="1"/>
    <col min="12818" max="12818" width="9.6640625" style="189" customWidth="1"/>
    <col min="12819" max="12820" width="9.109375" style="189"/>
    <col min="12821" max="12821" width="20.109375" style="189" customWidth="1"/>
    <col min="12822" max="13056" width="9.109375" style="189"/>
    <col min="13057" max="13057" width="5.88671875" style="189" customWidth="1"/>
    <col min="13058" max="13058" width="19.5546875" style="189" customWidth="1"/>
    <col min="13059" max="13059" width="3.6640625" style="189" customWidth="1"/>
    <col min="13060" max="13060" width="14.5546875" style="189" customWidth="1"/>
    <col min="13061" max="13061" width="17.5546875" style="189" customWidth="1"/>
    <col min="13062" max="13062" width="5.88671875" style="189" customWidth="1"/>
    <col min="13063" max="13063" width="11.5546875" style="189" customWidth="1"/>
    <col min="13064" max="13066" width="5.5546875" style="189" customWidth="1"/>
    <col min="13067" max="13071" width="14.88671875" style="189" customWidth="1"/>
    <col min="13072" max="13072" width="14.33203125" style="189" customWidth="1"/>
    <col min="13073" max="13073" width="12.6640625" style="189" customWidth="1"/>
    <col min="13074" max="13074" width="9.6640625" style="189" customWidth="1"/>
    <col min="13075" max="13076" width="9.109375" style="189"/>
    <col min="13077" max="13077" width="20.109375" style="189" customWidth="1"/>
    <col min="13078" max="13312" width="9.109375" style="189"/>
    <col min="13313" max="13313" width="5.88671875" style="189" customWidth="1"/>
    <col min="13314" max="13314" width="19.5546875" style="189" customWidth="1"/>
    <col min="13315" max="13315" width="3.6640625" style="189" customWidth="1"/>
    <col min="13316" max="13316" width="14.5546875" style="189" customWidth="1"/>
    <col min="13317" max="13317" width="17.5546875" style="189" customWidth="1"/>
    <col min="13318" max="13318" width="5.88671875" style="189" customWidth="1"/>
    <col min="13319" max="13319" width="11.5546875" style="189" customWidth="1"/>
    <col min="13320" max="13322" width="5.5546875" style="189" customWidth="1"/>
    <col min="13323" max="13327" width="14.88671875" style="189" customWidth="1"/>
    <col min="13328" max="13328" width="14.33203125" style="189" customWidth="1"/>
    <col min="13329" max="13329" width="12.6640625" style="189" customWidth="1"/>
    <col min="13330" max="13330" width="9.6640625" style="189" customWidth="1"/>
    <col min="13331" max="13332" width="9.109375" style="189"/>
    <col min="13333" max="13333" width="20.109375" style="189" customWidth="1"/>
    <col min="13334" max="13568" width="9.109375" style="189"/>
    <col min="13569" max="13569" width="5.88671875" style="189" customWidth="1"/>
    <col min="13570" max="13570" width="19.5546875" style="189" customWidth="1"/>
    <col min="13571" max="13571" width="3.6640625" style="189" customWidth="1"/>
    <col min="13572" max="13572" width="14.5546875" style="189" customWidth="1"/>
    <col min="13573" max="13573" width="17.5546875" style="189" customWidth="1"/>
    <col min="13574" max="13574" width="5.88671875" style="189" customWidth="1"/>
    <col min="13575" max="13575" width="11.5546875" style="189" customWidth="1"/>
    <col min="13576" max="13578" width="5.5546875" style="189" customWidth="1"/>
    <col min="13579" max="13583" width="14.88671875" style="189" customWidth="1"/>
    <col min="13584" max="13584" width="14.33203125" style="189" customWidth="1"/>
    <col min="13585" max="13585" width="12.6640625" style="189" customWidth="1"/>
    <col min="13586" max="13586" width="9.6640625" style="189" customWidth="1"/>
    <col min="13587" max="13588" width="9.109375" style="189"/>
    <col min="13589" max="13589" width="20.109375" style="189" customWidth="1"/>
    <col min="13590" max="13824" width="9.109375" style="189"/>
    <col min="13825" max="13825" width="5.88671875" style="189" customWidth="1"/>
    <col min="13826" max="13826" width="19.5546875" style="189" customWidth="1"/>
    <col min="13827" max="13827" width="3.6640625" style="189" customWidth="1"/>
    <col min="13828" max="13828" width="14.5546875" style="189" customWidth="1"/>
    <col min="13829" max="13829" width="17.5546875" style="189" customWidth="1"/>
    <col min="13830" max="13830" width="5.88671875" style="189" customWidth="1"/>
    <col min="13831" max="13831" width="11.5546875" style="189" customWidth="1"/>
    <col min="13832" max="13834" width="5.5546875" style="189" customWidth="1"/>
    <col min="13835" max="13839" width="14.88671875" style="189" customWidth="1"/>
    <col min="13840" max="13840" width="14.33203125" style="189" customWidth="1"/>
    <col min="13841" max="13841" width="12.6640625" style="189" customWidth="1"/>
    <col min="13842" max="13842" width="9.6640625" style="189" customWidth="1"/>
    <col min="13843" max="13844" width="9.109375" style="189"/>
    <col min="13845" max="13845" width="20.109375" style="189" customWidth="1"/>
    <col min="13846" max="14080" width="9.109375" style="189"/>
    <col min="14081" max="14081" width="5.88671875" style="189" customWidth="1"/>
    <col min="14082" max="14082" width="19.5546875" style="189" customWidth="1"/>
    <col min="14083" max="14083" width="3.6640625" style="189" customWidth="1"/>
    <col min="14084" max="14084" width="14.5546875" style="189" customWidth="1"/>
    <col min="14085" max="14085" width="17.5546875" style="189" customWidth="1"/>
    <col min="14086" max="14086" width="5.88671875" style="189" customWidth="1"/>
    <col min="14087" max="14087" width="11.5546875" style="189" customWidth="1"/>
    <col min="14088" max="14090" width="5.5546875" style="189" customWidth="1"/>
    <col min="14091" max="14095" width="14.88671875" style="189" customWidth="1"/>
    <col min="14096" max="14096" width="14.33203125" style="189" customWidth="1"/>
    <col min="14097" max="14097" width="12.6640625" style="189" customWidth="1"/>
    <col min="14098" max="14098" width="9.6640625" style="189" customWidth="1"/>
    <col min="14099" max="14100" width="9.109375" style="189"/>
    <col min="14101" max="14101" width="20.109375" style="189" customWidth="1"/>
    <col min="14102" max="14336" width="9.109375" style="189"/>
    <col min="14337" max="14337" width="5.88671875" style="189" customWidth="1"/>
    <col min="14338" max="14338" width="19.5546875" style="189" customWidth="1"/>
    <col min="14339" max="14339" width="3.6640625" style="189" customWidth="1"/>
    <col min="14340" max="14340" width="14.5546875" style="189" customWidth="1"/>
    <col min="14341" max="14341" width="17.5546875" style="189" customWidth="1"/>
    <col min="14342" max="14342" width="5.88671875" style="189" customWidth="1"/>
    <col min="14343" max="14343" width="11.5546875" style="189" customWidth="1"/>
    <col min="14344" max="14346" width="5.5546875" style="189" customWidth="1"/>
    <col min="14347" max="14351" width="14.88671875" style="189" customWidth="1"/>
    <col min="14352" max="14352" width="14.33203125" style="189" customWidth="1"/>
    <col min="14353" max="14353" width="12.6640625" style="189" customWidth="1"/>
    <col min="14354" max="14354" width="9.6640625" style="189" customWidth="1"/>
    <col min="14355" max="14356" width="9.109375" style="189"/>
    <col min="14357" max="14357" width="20.109375" style="189" customWidth="1"/>
    <col min="14358" max="14592" width="9.109375" style="189"/>
    <col min="14593" max="14593" width="5.88671875" style="189" customWidth="1"/>
    <col min="14594" max="14594" width="19.5546875" style="189" customWidth="1"/>
    <col min="14595" max="14595" width="3.6640625" style="189" customWidth="1"/>
    <col min="14596" max="14596" width="14.5546875" style="189" customWidth="1"/>
    <col min="14597" max="14597" width="17.5546875" style="189" customWidth="1"/>
    <col min="14598" max="14598" width="5.88671875" style="189" customWidth="1"/>
    <col min="14599" max="14599" width="11.5546875" style="189" customWidth="1"/>
    <col min="14600" max="14602" width="5.5546875" style="189" customWidth="1"/>
    <col min="14603" max="14607" width="14.88671875" style="189" customWidth="1"/>
    <col min="14608" max="14608" width="14.33203125" style="189" customWidth="1"/>
    <col min="14609" max="14609" width="12.6640625" style="189" customWidth="1"/>
    <col min="14610" max="14610" width="9.6640625" style="189" customWidth="1"/>
    <col min="14611" max="14612" width="9.109375" style="189"/>
    <col min="14613" max="14613" width="20.109375" style="189" customWidth="1"/>
    <col min="14614" max="14848" width="9.109375" style="189"/>
    <col min="14849" max="14849" width="5.88671875" style="189" customWidth="1"/>
    <col min="14850" max="14850" width="19.5546875" style="189" customWidth="1"/>
    <col min="14851" max="14851" width="3.6640625" style="189" customWidth="1"/>
    <col min="14852" max="14852" width="14.5546875" style="189" customWidth="1"/>
    <col min="14853" max="14853" width="17.5546875" style="189" customWidth="1"/>
    <col min="14854" max="14854" width="5.88671875" style="189" customWidth="1"/>
    <col min="14855" max="14855" width="11.5546875" style="189" customWidth="1"/>
    <col min="14856" max="14858" width="5.5546875" style="189" customWidth="1"/>
    <col min="14859" max="14863" width="14.88671875" style="189" customWidth="1"/>
    <col min="14864" max="14864" width="14.33203125" style="189" customWidth="1"/>
    <col min="14865" max="14865" width="12.6640625" style="189" customWidth="1"/>
    <col min="14866" max="14866" width="9.6640625" style="189" customWidth="1"/>
    <col min="14867" max="14868" width="9.109375" style="189"/>
    <col min="14869" max="14869" width="20.109375" style="189" customWidth="1"/>
    <col min="14870" max="15104" width="9.109375" style="189"/>
    <col min="15105" max="15105" width="5.88671875" style="189" customWidth="1"/>
    <col min="15106" max="15106" width="19.5546875" style="189" customWidth="1"/>
    <col min="15107" max="15107" width="3.6640625" style="189" customWidth="1"/>
    <col min="15108" max="15108" width="14.5546875" style="189" customWidth="1"/>
    <col min="15109" max="15109" width="17.5546875" style="189" customWidth="1"/>
    <col min="15110" max="15110" width="5.88671875" style="189" customWidth="1"/>
    <col min="15111" max="15111" width="11.5546875" style="189" customWidth="1"/>
    <col min="15112" max="15114" width="5.5546875" style="189" customWidth="1"/>
    <col min="15115" max="15119" width="14.88671875" style="189" customWidth="1"/>
    <col min="15120" max="15120" width="14.33203125" style="189" customWidth="1"/>
    <col min="15121" max="15121" width="12.6640625" style="189" customWidth="1"/>
    <col min="15122" max="15122" width="9.6640625" style="189" customWidth="1"/>
    <col min="15123" max="15124" width="9.109375" style="189"/>
    <col min="15125" max="15125" width="20.109375" style="189" customWidth="1"/>
    <col min="15126" max="15360" width="9.109375" style="189"/>
    <col min="15361" max="15361" width="5.88671875" style="189" customWidth="1"/>
    <col min="15362" max="15362" width="19.5546875" style="189" customWidth="1"/>
    <col min="15363" max="15363" width="3.6640625" style="189" customWidth="1"/>
    <col min="15364" max="15364" width="14.5546875" style="189" customWidth="1"/>
    <col min="15365" max="15365" width="17.5546875" style="189" customWidth="1"/>
    <col min="15366" max="15366" width="5.88671875" style="189" customWidth="1"/>
    <col min="15367" max="15367" width="11.5546875" style="189" customWidth="1"/>
    <col min="15368" max="15370" width="5.5546875" style="189" customWidth="1"/>
    <col min="15371" max="15375" width="14.88671875" style="189" customWidth="1"/>
    <col min="15376" max="15376" width="14.33203125" style="189" customWidth="1"/>
    <col min="15377" max="15377" width="12.6640625" style="189" customWidth="1"/>
    <col min="15378" max="15378" width="9.6640625" style="189" customWidth="1"/>
    <col min="15379" max="15380" width="9.109375" style="189"/>
    <col min="15381" max="15381" width="20.109375" style="189" customWidth="1"/>
    <col min="15382" max="15616" width="9.109375" style="189"/>
    <col min="15617" max="15617" width="5.88671875" style="189" customWidth="1"/>
    <col min="15618" max="15618" width="19.5546875" style="189" customWidth="1"/>
    <col min="15619" max="15619" width="3.6640625" style="189" customWidth="1"/>
    <col min="15620" max="15620" width="14.5546875" style="189" customWidth="1"/>
    <col min="15621" max="15621" width="17.5546875" style="189" customWidth="1"/>
    <col min="15622" max="15622" width="5.88671875" style="189" customWidth="1"/>
    <col min="15623" max="15623" width="11.5546875" style="189" customWidth="1"/>
    <col min="15624" max="15626" width="5.5546875" style="189" customWidth="1"/>
    <col min="15627" max="15631" width="14.88671875" style="189" customWidth="1"/>
    <col min="15632" max="15632" width="14.33203125" style="189" customWidth="1"/>
    <col min="15633" max="15633" width="12.6640625" style="189" customWidth="1"/>
    <col min="15634" max="15634" width="9.6640625" style="189" customWidth="1"/>
    <col min="15635" max="15636" width="9.109375" style="189"/>
    <col min="15637" max="15637" width="20.109375" style="189" customWidth="1"/>
    <col min="15638" max="15872" width="9.109375" style="189"/>
    <col min="15873" max="15873" width="5.88671875" style="189" customWidth="1"/>
    <col min="15874" max="15874" width="19.5546875" style="189" customWidth="1"/>
    <col min="15875" max="15875" width="3.6640625" style="189" customWidth="1"/>
    <col min="15876" max="15876" width="14.5546875" style="189" customWidth="1"/>
    <col min="15877" max="15877" width="17.5546875" style="189" customWidth="1"/>
    <col min="15878" max="15878" width="5.88671875" style="189" customWidth="1"/>
    <col min="15879" max="15879" width="11.5546875" style="189" customWidth="1"/>
    <col min="15880" max="15882" width="5.5546875" style="189" customWidth="1"/>
    <col min="15883" max="15887" width="14.88671875" style="189" customWidth="1"/>
    <col min="15888" max="15888" width="14.33203125" style="189" customWidth="1"/>
    <col min="15889" max="15889" width="12.6640625" style="189" customWidth="1"/>
    <col min="15890" max="15890" width="9.6640625" style="189" customWidth="1"/>
    <col min="15891" max="15892" width="9.109375" style="189"/>
    <col min="15893" max="15893" width="20.109375" style="189" customWidth="1"/>
    <col min="15894" max="16128" width="9.109375" style="189"/>
    <col min="16129" max="16129" width="5.88671875" style="189" customWidth="1"/>
    <col min="16130" max="16130" width="19.5546875" style="189" customWidth="1"/>
    <col min="16131" max="16131" width="3.6640625" style="189" customWidth="1"/>
    <col min="16132" max="16132" width="14.5546875" style="189" customWidth="1"/>
    <col min="16133" max="16133" width="17.5546875" style="189" customWidth="1"/>
    <col min="16134" max="16134" width="5.88671875" style="189" customWidth="1"/>
    <col min="16135" max="16135" width="11.5546875" style="189" customWidth="1"/>
    <col min="16136" max="16138" width="5.5546875" style="189" customWidth="1"/>
    <col min="16139" max="16143" width="14.88671875" style="189" customWidth="1"/>
    <col min="16144" max="16144" width="14.33203125" style="189" customWidth="1"/>
    <col min="16145" max="16145" width="12.6640625" style="189" customWidth="1"/>
    <col min="16146" max="16146" width="9.6640625" style="189" customWidth="1"/>
    <col min="16147" max="16148" width="9.109375" style="189"/>
    <col min="16149" max="16149" width="20.109375" style="189" customWidth="1"/>
    <col min="16150" max="16384" width="9.109375" style="189"/>
  </cols>
  <sheetData>
    <row r="1" spans="1:21" s="186" customFormat="1" ht="14.25" x14ac:dyDescent="0.2">
      <c r="A1" s="184"/>
      <c r="B1" s="185"/>
      <c r="C1" s="185"/>
      <c r="D1" s="185"/>
    </row>
    <row r="2" spans="1:21" ht="15" x14ac:dyDescent="0.25">
      <c r="A2" s="187"/>
      <c r="B2" s="188"/>
      <c r="C2" s="188"/>
      <c r="D2" s="188"/>
    </row>
    <row r="3" spans="1:21" ht="15" x14ac:dyDescent="0.25">
      <c r="A3" s="187"/>
      <c r="B3" s="188"/>
      <c r="C3" s="188"/>
      <c r="D3" s="188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297" t="s">
        <v>93</v>
      </c>
      <c r="S3" s="297"/>
      <c r="T3" s="297"/>
      <c r="U3" s="297"/>
    </row>
    <row r="4" spans="1:21" ht="15" x14ac:dyDescent="0.25">
      <c r="A4" s="187"/>
      <c r="B4" s="188"/>
      <c r="C4" s="188"/>
      <c r="D4" s="188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297" t="s">
        <v>94</v>
      </c>
      <c r="S4" s="297"/>
      <c r="T4" s="297"/>
      <c r="U4" s="297"/>
    </row>
    <row r="5" spans="1:21" ht="14.25" x14ac:dyDescent="0.2">
      <c r="A5" s="298" t="s">
        <v>95</v>
      </c>
      <c r="B5" s="298"/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298"/>
      <c r="P5" s="298"/>
      <c r="Q5" s="298"/>
      <c r="R5" s="298"/>
      <c r="S5" s="298"/>
      <c r="T5" s="298"/>
      <c r="U5" s="298"/>
    </row>
    <row r="6" spans="1:21" ht="13.8" x14ac:dyDescent="0.25">
      <c r="A6" s="297" t="s">
        <v>96</v>
      </c>
      <c r="B6" s="297"/>
      <c r="C6" s="297"/>
      <c r="D6" s="297"/>
      <c r="E6" s="297"/>
      <c r="F6" s="297"/>
      <c r="G6" s="297"/>
      <c r="H6" s="297"/>
      <c r="I6" s="297"/>
      <c r="J6" s="297"/>
      <c r="K6" s="297"/>
      <c r="L6" s="297"/>
      <c r="M6" s="297"/>
      <c r="N6" s="297"/>
      <c r="O6" s="297"/>
      <c r="P6" s="297"/>
      <c r="Q6" s="297"/>
      <c r="R6" s="297"/>
      <c r="S6" s="297"/>
      <c r="T6" s="297"/>
      <c r="U6" s="297"/>
    </row>
    <row r="7" spans="1:21" ht="15" x14ac:dyDescent="0.25">
      <c r="A7" s="297"/>
      <c r="B7" s="297"/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97"/>
      <c r="U7" s="297"/>
    </row>
    <row r="8" spans="1:21" ht="15.75" thickBot="1" x14ac:dyDescent="0.3"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</row>
    <row r="9" spans="1:21" ht="27.75" customHeight="1" x14ac:dyDescent="0.25">
      <c r="A9" s="288" t="s">
        <v>97</v>
      </c>
      <c r="B9" s="291" t="s">
        <v>98</v>
      </c>
      <c r="C9" s="294" t="s">
        <v>754</v>
      </c>
      <c r="D9" s="291" t="s">
        <v>48</v>
      </c>
      <c r="E9" s="291" t="s">
        <v>189</v>
      </c>
      <c r="F9" s="294" t="s">
        <v>100</v>
      </c>
      <c r="G9" s="291" t="s">
        <v>101</v>
      </c>
      <c r="H9" s="299" t="s">
        <v>102</v>
      </c>
      <c r="I9" s="300"/>
      <c r="J9" s="301"/>
      <c r="K9" s="291" t="s">
        <v>103</v>
      </c>
      <c r="L9" s="302" t="s">
        <v>104</v>
      </c>
      <c r="M9" s="302" t="s">
        <v>105</v>
      </c>
      <c r="N9" s="302" t="s">
        <v>192</v>
      </c>
      <c r="O9" s="302" t="s">
        <v>106</v>
      </c>
      <c r="P9" s="302" t="s">
        <v>107</v>
      </c>
      <c r="Q9" s="291" t="s">
        <v>108</v>
      </c>
      <c r="R9" s="291" t="s">
        <v>109</v>
      </c>
      <c r="S9" s="299" t="s">
        <v>110</v>
      </c>
      <c r="T9" s="288" t="s">
        <v>111</v>
      </c>
      <c r="U9" s="308" t="s">
        <v>112</v>
      </c>
    </row>
    <row r="10" spans="1:21" s="192" customFormat="1" ht="12.75" customHeight="1" x14ac:dyDescent="0.2">
      <c r="A10" s="289"/>
      <c r="B10" s="292"/>
      <c r="C10" s="295"/>
      <c r="D10" s="292"/>
      <c r="E10" s="292"/>
      <c r="F10" s="295"/>
      <c r="G10" s="292"/>
      <c r="H10" s="311" t="s">
        <v>113</v>
      </c>
      <c r="I10" s="311" t="s">
        <v>15</v>
      </c>
      <c r="J10" s="311" t="s">
        <v>16</v>
      </c>
      <c r="K10" s="292"/>
      <c r="L10" s="303"/>
      <c r="M10" s="303"/>
      <c r="N10" s="303"/>
      <c r="O10" s="303"/>
      <c r="P10" s="303"/>
      <c r="Q10" s="292"/>
      <c r="R10" s="292"/>
      <c r="S10" s="312"/>
      <c r="T10" s="289"/>
      <c r="U10" s="309"/>
    </row>
    <row r="11" spans="1:21" s="192" customFormat="1" ht="12.75" customHeight="1" x14ac:dyDescent="0.2">
      <c r="A11" s="289"/>
      <c r="B11" s="292"/>
      <c r="C11" s="295"/>
      <c r="D11" s="292"/>
      <c r="E11" s="292"/>
      <c r="F11" s="295"/>
      <c r="G11" s="292"/>
      <c r="H11" s="303"/>
      <c r="I11" s="303"/>
      <c r="J11" s="303"/>
      <c r="K11" s="292"/>
      <c r="L11" s="303"/>
      <c r="M11" s="303"/>
      <c r="N11" s="303"/>
      <c r="O11" s="303"/>
      <c r="P11" s="303"/>
      <c r="Q11" s="292"/>
      <c r="R11" s="292"/>
      <c r="S11" s="312"/>
      <c r="T11" s="289"/>
      <c r="U11" s="309"/>
    </row>
    <row r="12" spans="1:21" s="192" customFormat="1" ht="45.75" customHeight="1" thickBot="1" x14ac:dyDescent="0.25">
      <c r="A12" s="290"/>
      <c r="B12" s="293"/>
      <c r="C12" s="296"/>
      <c r="D12" s="293"/>
      <c r="E12" s="293"/>
      <c r="F12" s="296"/>
      <c r="G12" s="293"/>
      <c r="H12" s="304"/>
      <c r="I12" s="304"/>
      <c r="J12" s="304"/>
      <c r="K12" s="293"/>
      <c r="L12" s="304"/>
      <c r="M12" s="304"/>
      <c r="N12" s="304"/>
      <c r="O12" s="304"/>
      <c r="P12" s="304"/>
      <c r="Q12" s="293"/>
      <c r="R12" s="293"/>
      <c r="S12" s="313"/>
      <c r="T12" s="290"/>
      <c r="U12" s="310"/>
    </row>
    <row r="13" spans="1:21" s="195" customFormat="1" ht="12.75" x14ac:dyDescent="0.2">
      <c r="A13" s="193">
        <v>1</v>
      </c>
      <c r="B13" s="194">
        <v>2</v>
      </c>
      <c r="C13" s="194">
        <v>3</v>
      </c>
      <c r="D13" s="194">
        <v>4</v>
      </c>
      <c r="E13" s="194">
        <v>5</v>
      </c>
      <c r="F13" s="194">
        <v>6</v>
      </c>
      <c r="G13" s="194">
        <v>7</v>
      </c>
      <c r="H13" s="305">
        <v>8</v>
      </c>
      <c r="I13" s="306"/>
      <c r="J13" s="307"/>
      <c r="K13" s="194">
        <v>9</v>
      </c>
      <c r="L13" s="194">
        <v>10</v>
      </c>
      <c r="M13" s="194">
        <v>11</v>
      </c>
      <c r="N13" s="194">
        <v>12</v>
      </c>
      <c r="O13" s="194">
        <v>13</v>
      </c>
      <c r="P13" s="194">
        <v>14</v>
      </c>
      <c r="Q13" s="194">
        <v>15</v>
      </c>
      <c r="R13" s="194">
        <v>16</v>
      </c>
      <c r="S13" s="194">
        <v>17</v>
      </c>
      <c r="T13" s="194">
        <v>18</v>
      </c>
      <c r="U13" s="194">
        <v>19</v>
      </c>
    </row>
    <row r="14" spans="1:21" s="183" customFormat="1" ht="87" customHeight="1" x14ac:dyDescent="0.25">
      <c r="A14" s="179">
        <v>1</v>
      </c>
      <c r="B14" s="180" t="s">
        <v>753</v>
      </c>
      <c r="C14" s="179" t="s">
        <v>755</v>
      </c>
      <c r="D14" s="179" t="s">
        <v>8</v>
      </c>
      <c r="E14" s="181" t="s">
        <v>548</v>
      </c>
      <c r="F14" s="182"/>
      <c r="G14" s="179" t="s">
        <v>547</v>
      </c>
      <c r="H14" s="179">
        <v>18</v>
      </c>
      <c r="I14" s="179">
        <v>18</v>
      </c>
      <c r="J14" s="179"/>
      <c r="K14" s="180" t="s">
        <v>764</v>
      </c>
      <c r="L14" s="179" t="s">
        <v>549</v>
      </c>
      <c r="M14" s="179" t="s">
        <v>550</v>
      </c>
      <c r="N14" s="179" t="s">
        <v>549</v>
      </c>
      <c r="O14" s="179" t="s">
        <v>551</v>
      </c>
      <c r="P14" s="180" t="s">
        <v>552</v>
      </c>
      <c r="Q14" s="180" t="s">
        <v>553</v>
      </c>
      <c r="R14" s="179" t="s">
        <v>554</v>
      </c>
      <c r="S14" s="180" t="s">
        <v>553</v>
      </c>
      <c r="T14" s="180" t="s">
        <v>553</v>
      </c>
      <c r="U14" s="179" t="s">
        <v>555</v>
      </c>
    </row>
    <row r="15" spans="1:21" s="183" customFormat="1" ht="36.75" customHeight="1" x14ac:dyDescent="0.25">
      <c r="A15" s="179">
        <v>2</v>
      </c>
      <c r="B15" s="180" t="s">
        <v>753</v>
      </c>
      <c r="C15" s="179" t="s">
        <v>755</v>
      </c>
      <c r="D15" s="180" t="s">
        <v>193</v>
      </c>
      <c r="E15" s="180" t="s">
        <v>556</v>
      </c>
      <c r="F15" s="180">
        <v>1</v>
      </c>
      <c r="G15" s="180" t="s">
        <v>547</v>
      </c>
      <c r="H15" s="180">
        <v>18</v>
      </c>
      <c r="I15" s="180">
        <v>16</v>
      </c>
      <c r="J15" s="180">
        <v>2</v>
      </c>
      <c r="K15" s="180" t="s">
        <v>558</v>
      </c>
      <c r="L15" s="180" t="s">
        <v>549</v>
      </c>
      <c r="M15" s="180" t="s">
        <v>550</v>
      </c>
      <c r="N15" s="180" t="s">
        <v>549</v>
      </c>
      <c r="O15" s="180" t="s">
        <v>551</v>
      </c>
      <c r="P15" s="180" t="s">
        <v>552</v>
      </c>
      <c r="Q15" s="180" t="s">
        <v>553</v>
      </c>
      <c r="R15" s="179" t="s">
        <v>554</v>
      </c>
      <c r="S15" s="180" t="s">
        <v>553</v>
      </c>
      <c r="T15" s="180" t="s">
        <v>553</v>
      </c>
      <c r="U15" s="180" t="s">
        <v>559</v>
      </c>
    </row>
    <row r="16" spans="1:21" s="183" customFormat="1" ht="36" x14ac:dyDescent="0.25">
      <c r="A16" s="179">
        <v>3</v>
      </c>
      <c r="B16" s="180" t="s">
        <v>753</v>
      </c>
      <c r="C16" s="179" t="s">
        <v>755</v>
      </c>
      <c r="D16" s="180" t="s">
        <v>193</v>
      </c>
      <c r="E16" s="180" t="s">
        <v>556</v>
      </c>
      <c r="F16" s="180">
        <v>4</v>
      </c>
      <c r="G16" s="180" t="s">
        <v>557</v>
      </c>
      <c r="H16" s="180">
        <v>18</v>
      </c>
      <c r="I16" s="180">
        <v>14</v>
      </c>
      <c r="J16" s="180">
        <v>4</v>
      </c>
      <c r="K16" s="180" t="s">
        <v>765</v>
      </c>
      <c r="L16" s="180" t="s">
        <v>549</v>
      </c>
      <c r="M16" s="180" t="s">
        <v>549</v>
      </c>
      <c r="N16" s="180" t="s">
        <v>550</v>
      </c>
      <c r="O16" s="180" t="s">
        <v>549</v>
      </c>
      <c r="P16" s="180" t="s">
        <v>552</v>
      </c>
      <c r="Q16" s="180" t="s">
        <v>553</v>
      </c>
      <c r="R16" s="179" t="s">
        <v>554</v>
      </c>
      <c r="S16" s="180" t="s">
        <v>553</v>
      </c>
      <c r="T16" s="180" t="s">
        <v>553</v>
      </c>
      <c r="U16" s="180" t="s">
        <v>561</v>
      </c>
    </row>
    <row r="17" spans="1:21" s="183" customFormat="1" ht="48" x14ac:dyDescent="0.25">
      <c r="A17" s="179">
        <v>4</v>
      </c>
      <c r="B17" s="180" t="s">
        <v>753</v>
      </c>
      <c r="C17" s="179" t="s">
        <v>755</v>
      </c>
      <c r="D17" s="180" t="s">
        <v>193</v>
      </c>
      <c r="E17" s="180" t="s">
        <v>562</v>
      </c>
      <c r="F17" s="180">
        <v>1</v>
      </c>
      <c r="G17" s="180" t="s">
        <v>547</v>
      </c>
      <c r="H17" s="180">
        <v>18</v>
      </c>
      <c r="I17" s="180">
        <v>18</v>
      </c>
      <c r="J17" s="180"/>
      <c r="K17" s="180" t="s">
        <v>566</v>
      </c>
      <c r="L17" s="180" t="s">
        <v>549</v>
      </c>
      <c r="M17" s="180" t="s">
        <v>550</v>
      </c>
      <c r="N17" s="180" t="s">
        <v>549</v>
      </c>
      <c r="O17" s="180" t="s">
        <v>551</v>
      </c>
      <c r="P17" s="180" t="s">
        <v>552</v>
      </c>
      <c r="Q17" s="180" t="s">
        <v>553</v>
      </c>
      <c r="R17" s="179" t="s">
        <v>554</v>
      </c>
      <c r="S17" s="180" t="s">
        <v>553</v>
      </c>
      <c r="T17" s="180" t="s">
        <v>553</v>
      </c>
      <c r="U17" s="180" t="s">
        <v>575</v>
      </c>
    </row>
    <row r="18" spans="1:21" s="183" customFormat="1" ht="36" x14ac:dyDescent="0.25">
      <c r="A18" s="179">
        <v>5</v>
      </c>
      <c r="B18" s="180" t="s">
        <v>753</v>
      </c>
      <c r="C18" s="179" t="s">
        <v>755</v>
      </c>
      <c r="D18" s="180" t="s">
        <v>193</v>
      </c>
      <c r="E18" s="180" t="s">
        <v>562</v>
      </c>
      <c r="F18" s="180">
        <v>1</v>
      </c>
      <c r="G18" s="180" t="s">
        <v>547</v>
      </c>
      <c r="H18" s="180">
        <v>4</v>
      </c>
      <c r="I18" s="180">
        <v>4</v>
      </c>
      <c r="J18" s="180"/>
      <c r="K18" s="180" t="s">
        <v>564</v>
      </c>
      <c r="L18" s="180" t="s">
        <v>550</v>
      </c>
      <c r="M18" s="180" t="s">
        <v>550</v>
      </c>
      <c r="N18" s="180" t="s">
        <v>549</v>
      </c>
      <c r="O18" s="180" t="s">
        <v>551</v>
      </c>
      <c r="P18" s="180" t="s">
        <v>552</v>
      </c>
      <c r="Q18" s="180" t="s">
        <v>553</v>
      </c>
      <c r="R18" s="179" t="s">
        <v>554</v>
      </c>
      <c r="S18" s="180" t="s">
        <v>553</v>
      </c>
      <c r="T18" s="180" t="s">
        <v>553</v>
      </c>
      <c r="U18" s="180" t="s">
        <v>565</v>
      </c>
    </row>
    <row r="19" spans="1:21" s="183" customFormat="1" ht="36" x14ac:dyDescent="0.25">
      <c r="A19" s="179">
        <v>6</v>
      </c>
      <c r="B19" s="180" t="s">
        <v>753</v>
      </c>
      <c r="C19" s="179" t="s">
        <v>755</v>
      </c>
      <c r="D19" s="180" t="s">
        <v>193</v>
      </c>
      <c r="E19" s="180" t="s">
        <v>567</v>
      </c>
      <c r="F19" s="180">
        <v>1</v>
      </c>
      <c r="G19" s="180" t="s">
        <v>557</v>
      </c>
      <c r="H19" s="180">
        <v>18</v>
      </c>
      <c r="I19" s="180">
        <v>18</v>
      </c>
      <c r="J19" s="180"/>
      <c r="K19" s="180"/>
      <c r="L19" s="180" t="s">
        <v>549</v>
      </c>
      <c r="M19" s="180" t="s">
        <v>550</v>
      </c>
      <c r="N19" s="180" t="s">
        <v>550</v>
      </c>
      <c r="O19" s="180" t="s">
        <v>549</v>
      </c>
      <c r="P19" s="180" t="s">
        <v>552</v>
      </c>
      <c r="Q19" s="180" t="s">
        <v>553</v>
      </c>
      <c r="R19" s="179" t="s">
        <v>554</v>
      </c>
      <c r="S19" s="180" t="s">
        <v>553</v>
      </c>
      <c r="T19" s="180" t="s">
        <v>553</v>
      </c>
      <c r="U19" s="180" t="s">
        <v>568</v>
      </c>
    </row>
    <row r="20" spans="1:21" s="183" customFormat="1" ht="36" x14ac:dyDescent="0.25">
      <c r="A20" s="179">
        <v>7</v>
      </c>
      <c r="B20" s="180" t="s">
        <v>753</v>
      </c>
      <c r="C20" s="179" t="s">
        <v>755</v>
      </c>
      <c r="D20" s="180" t="s">
        <v>193</v>
      </c>
      <c r="E20" s="180" t="s">
        <v>21</v>
      </c>
      <c r="F20" s="180">
        <v>1</v>
      </c>
      <c r="G20" s="180" t="s">
        <v>557</v>
      </c>
      <c r="H20" s="180">
        <v>18</v>
      </c>
      <c r="I20" s="180">
        <v>14</v>
      </c>
      <c r="J20" s="180">
        <v>4</v>
      </c>
      <c r="K20" s="180"/>
      <c r="L20" s="180" t="s">
        <v>549</v>
      </c>
      <c r="M20" s="180" t="s">
        <v>550</v>
      </c>
      <c r="N20" s="180" t="s">
        <v>549</v>
      </c>
      <c r="O20" s="180" t="s">
        <v>551</v>
      </c>
      <c r="P20" s="180" t="s">
        <v>552</v>
      </c>
      <c r="Q20" s="180" t="s">
        <v>553</v>
      </c>
      <c r="R20" s="179" t="s">
        <v>554</v>
      </c>
      <c r="S20" s="180" t="s">
        <v>553</v>
      </c>
      <c r="T20" s="180" t="s">
        <v>553</v>
      </c>
      <c r="U20" s="180" t="s">
        <v>569</v>
      </c>
    </row>
    <row r="21" spans="1:21" s="183" customFormat="1" ht="36" x14ac:dyDescent="0.25">
      <c r="A21" s="179">
        <v>8</v>
      </c>
      <c r="B21" s="180" t="s">
        <v>753</v>
      </c>
      <c r="C21" s="179" t="s">
        <v>755</v>
      </c>
      <c r="D21" s="180" t="s">
        <v>193</v>
      </c>
      <c r="E21" s="180" t="s">
        <v>21</v>
      </c>
      <c r="F21" s="180">
        <v>4</v>
      </c>
      <c r="G21" s="180" t="s">
        <v>557</v>
      </c>
      <c r="H21" s="180">
        <v>18</v>
      </c>
      <c r="I21" s="180">
        <v>16</v>
      </c>
      <c r="J21" s="180">
        <v>2</v>
      </c>
      <c r="K21" s="180" t="s">
        <v>560</v>
      </c>
      <c r="L21" s="180" t="s">
        <v>549</v>
      </c>
      <c r="M21" s="180" t="s">
        <v>549</v>
      </c>
      <c r="N21" s="180" t="s">
        <v>550</v>
      </c>
      <c r="O21" s="180" t="s">
        <v>549</v>
      </c>
      <c r="P21" s="180" t="s">
        <v>552</v>
      </c>
      <c r="Q21" s="180" t="s">
        <v>553</v>
      </c>
      <c r="R21" s="179" t="s">
        <v>554</v>
      </c>
      <c r="S21" s="180" t="s">
        <v>553</v>
      </c>
      <c r="T21" s="180" t="s">
        <v>553</v>
      </c>
      <c r="U21" s="180" t="s">
        <v>570</v>
      </c>
    </row>
    <row r="22" spans="1:21" s="183" customFormat="1" ht="36" x14ac:dyDescent="0.25">
      <c r="A22" s="179">
        <v>9</v>
      </c>
      <c r="B22" s="180" t="s">
        <v>753</v>
      </c>
      <c r="C22" s="179" t="s">
        <v>755</v>
      </c>
      <c r="D22" s="180" t="s">
        <v>193</v>
      </c>
      <c r="E22" s="180" t="s">
        <v>21</v>
      </c>
      <c r="F22" s="180">
        <v>1</v>
      </c>
      <c r="G22" s="180" t="s">
        <v>557</v>
      </c>
      <c r="H22" s="180">
        <v>6</v>
      </c>
      <c r="I22" s="180">
        <v>4</v>
      </c>
      <c r="J22" s="180">
        <v>2</v>
      </c>
      <c r="K22" s="180"/>
      <c r="L22" s="180" t="s">
        <v>550</v>
      </c>
      <c r="M22" s="180" t="s">
        <v>550</v>
      </c>
      <c r="N22" s="180" t="s">
        <v>549</v>
      </c>
      <c r="O22" s="180" t="s">
        <v>551</v>
      </c>
      <c r="P22" s="180" t="s">
        <v>552</v>
      </c>
      <c r="Q22" s="180" t="s">
        <v>553</v>
      </c>
      <c r="R22" s="179" t="s">
        <v>554</v>
      </c>
      <c r="S22" s="180" t="s">
        <v>553</v>
      </c>
      <c r="T22" s="180" t="s">
        <v>553</v>
      </c>
      <c r="U22" s="180" t="s">
        <v>576</v>
      </c>
    </row>
    <row r="23" spans="1:21" s="183" customFormat="1" ht="36" x14ac:dyDescent="0.25">
      <c r="A23" s="179">
        <v>10</v>
      </c>
      <c r="B23" s="180" t="s">
        <v>753</v>
      </c>
      <c r="C23" s="179" t="s">
        <v>755</v>
      </c>
      <c r="D23" s="180" t="s">
        <v>193</v>
      </c>
      <c r="E23" s="180" t="s">
        <v>22</v>
      </c>
      <c r="F23" s="180">
        <v>1</v>
      </c>
      <c r="G23" s="180" t="s">
        <v>557</v>
      </c>
      <c r="H23" s="180">
        <v>6</v>
      </c>
      <c r="I23" s="180">
        <v>6</v>
      </c>
      <c r="J23" s="180"/>
      <c r="K23" s="180"/>
      <c r="L23" s="180" t="s">
        <v>550</v>
      </c>
      <c r="M23" s="180" t="s">
        <v>550</v>
      </c>
      <c r="N23" s="180" t="s">
        <v>549</v>
      </c>
      <c r="O23" s="180" t="s">
        <v>551</v>
      </c>
      <c r="P23" s="180" t="s">
        <v>552</v>
      </c>
      <c r="Q23" s="180" t="s">
        <v>553</v>
      </c>
      <c r="R23" s="179" t="s">
        <v>554</v>
      </c>
      <c r="S23" s="180" t="s">
        <v>553</v>
      </c>
      <c r="T23" s="180" t="s">
        <v>553</v>
      </c>
      <c r="U23" s="180" t="s">
        <v>577</v>
      </c>
    </row>
    <row r="24" spans="1:21" s="183" customFormat="1" ht="36" x14ac:dyDescent="0.25">
      <c r="A24" s="179">
        <v>11</v>
      </c>
      <c r="B24" s="180" t="s">
        <v>753</v>
      </c>
      <c r="C24" s="179" t="s">
        <v>755</v>
      </c>
      <c r="D24" s="180" t="s">
        <v>193</v>
      </c>
      <c r="E24" s="180" t="s">
        <v>571</v>
      </c>
      <c r="F24" s="180">
        <v>1</v>
      </c>
      <c r="G24" s="180" t="s">
        <v>557</v>
      </c>
      <c r="H24" s="180">
        <v>14</v>
      </c>
      <c r="I24" s="180">
        <v>13</v>
      </c>
      <c r="J24" s="180">
        <v>1</v>
      </c>
      <c r="K24" s="180"/>
      <c r="L24" s="180" t="s">
        <v>550</v>
      </c>
      <c r="M24" s="180" t="s">
        <v>550</v>
      </c>
      <c r="N24" s="180" t="s">
        <v>549</v>
      </c>
      <c r="O24" s="180" t="s">
        <v>551</v>
      </c>
      <c r="P24" s="180" t="s">
        <v>552</v>
      </c>
      <c r="Q24" s="180" t="s">
        <v>553</v>
      </c>
      <c r="R24" s="179" t="s">
        <v>554</v>
      </c>
      <c r="S24" s="180" t="s">
        <v>553</v>
      </c>
      <c r="T24" s="180" t="s">
        <v>553</v>
      </c>
      <c r="U24" s="180" t="s">
        <v>578</v>
      </c>
    </row>
    <row r="25" spans="1:21" s="183" customFormat="1" ht="36" x14ac:dyDescent="0.25">
      <c r="A25" s="179">
        <v>12</v>
      </c>
      <c r="B25" s="180" t="s">
        <v>753</v>
      </c>
      <c r="C25" s="179" t="s">
        <v>755</v>
      </c>
      <c r="D25" s="180" t="s">
        <v>193</v>
      </c>
      <c r="E25" s="180" t="s">
        <v>226</v>
      </c>
      <c r="F25" s="180">
        <v>1</v>
      </c>
      <c r="G25" s="180" t="s">
        <v>557</v>
      </c>
      <c r="H25" s="180">
        <v>2</v>
      </c>
      <c r="I25" s="180">
        <v>2</v>
      </c>
      <c r="J25" s="180"/>
      <c r="K25" s="180"/>
      <c r="L25" s="180" t="s">
        <v>550</v>
      </c>
      <c r="M25" s="180" t="s">
        <v>550</v>
      </c>
      <c r="N25" s="180" t="s">
        <v>550</v>
      </c>
      <c r="O25" s="180" t="s">
        <v>549</v>
      </c>
      <c r="P25" s="180" t="s">
        <v>552</v>
      </c>
      <c r="Q25" s="180" t="s">
        <v>553</v>
      </c>
      <c r="R25" s="179" t="s">
        <v>554</v>
      </c>
      <c r="S25" s="180" t="s">
        <v>553</v>
      </c>
      <c r="T25" s="180" t="s">
        <v>553</v>
      </c>
      <c r="U25" s="180" t="s">
        <v>579</v>
      </c>
    </row>
    <row r="26" spans="1:21" s="183" customFormat="1" ht="36" x14ac:dyDescent="0.25">
      <c r="A26" s="179">
        <v>13</v>
      </c>
      <c r="B26" s="180" t="s">
        <v>753</v>
      </c>
      <c r="C26" s="179" t="s">
        <v>755</v>
      </c>
      <c r="D26" s="180" t="s">
        <v>193</v>
      </c>
      <c r="E26" s="180" t="s">
        <v>27</v>
      </c>
      <c r="F26" s="180">
        <v>1</v>
      </c>
      <c r="G26" s="180" t="s">
        <v>557</v>
      </c>
      <c r="H26" s="180">
        <v>10</v>
      </c>
      <c r="I26" s="180">
        <v>10</v>
      </c>
      <c r="J26" s="180"/>
      <c r="K26" s="180" t="s">
        <v>564</v>
      </c>
      <c r="L26" s="180" t="s">
        <v>550</v>
      </c>
      <c r="M26" s="180" t="s">
        <v>550</v>
      </c>
      <c r="N26" s="180" t="s">
        <v>549</v>
      </c>
      <c r="O26" s="180" t="s">
        <v>551</v>
      </c>
      <c r="P26" s="180" t="s">
        <v>552</v>
      </c>
      <c r="Q26" s="180" t="s">
        <v>553</v>
      </c>
      <c r="R26" s="179" t="s">
        <v>554</v>
      </c>
      <c r="S26" s="180" t="s">
        <v>553</v>
      </c>
      <c r="T26" s="180" t="s">
        <v>553</v>
      </c>
      <c r="U26" s="180" t="s">
        <v>574</v>
      </c>
    </row>
    <row r="27" spans="1:21" s="183" customFormat="1" ht="36" x14ac:dyDescent="0.25">
      <c r="A27" s="179">
        <v>14</v>
      </c>
      <c r="B27" s="180" t="s">
        <v>753</v>
      </c>
      <c r="C27" s="179" t="s">
        <v>755</v>
      </c>
      <c r="D27" s="180" t="s">
        <v>9</v>
      </c>
      <c r="E27" s="180" t="s">
        <v>25</v>
      </c>
      <c r="F27" s="180">
        <v>1</v>
      </c>
      <c r="G27" s="180" t="s">
        <v>557</v>
      </c>
      <c r="H27" s="180">
        <v>7</v>
      </c>
      <c r="I27" s="180">
        <v>7</v>
      </c>
      <c r="J27" s="180"/>
      <c r="K27" s="180"/>
      <c r="L27" s="180" t="s">
        <v>550</v>
      </c>
      <c r="M27" s="180" t="s">
        <v>550</v>
      </c>
      <c r="N27" s="180" t="s">
        <v>549</v>
      </c>
      <c r="O27" s="180" t="s">
        <v>551</v>
      </c>
      <c r="P27" s="180" t="s">
        <v>552</v>
      </c>
      <c r="Q27" s="180" t="s">
        <v>553</v>
      </c>
      <c r="R27" s="179" t="s">
        <v>554</v>
      </c>
      <c r="S27" s="180" t="s">
        <v>553</v>
      </c>
      <c r="T27" s="180" t="s">
        <v>553</v>
      </c>
      <c r="U27" s="180" t="s">
        <v>580</v>
      </c>
    </row>
    <row r="28" spans="1:21" s="183" customFormat="1" ht="36" x14ac:dyDescent="0.25">
      <c r="A28" s="179">
        <v>15</v>
      </c>
      <c r="B28" s="180" t="s">
        <v>753</v>
      </c>
      <c r="C28" s="179" t="s">
        <v>755</v>
      </c>
      <c r="D28" s="180" t="s">
        <v>9</v>
      </c>
      <c r="E28" s="180" t="s">
        <v>581</v>
      </c>
      <c r="F28" s="180">
        <v>1</v>
      </c>
      <c r="G28" s="180" t="s">
        <v>557</v>
      </c>
      <c r="H28" s="180">
        <v>2</v>
      </c>
      <c r="I28" s="180">
        <v>2</v>
      </c>
      <c r="J28" s="180"/>
      <c r="K28" s="180"/>
      <c r="L28" s="180" t="s">
        <v>550</v>
      </c>
      <c r="M28" s="180" t="s">
        <v>550</v>
      </c>
      <c r="N28" s="180" t="s">
        <v>550</v>
      </c>
      <c r="O28" s="180" t="s">
        <v>549</v>
      </c>
      <c r="P28" s="180" t="s">
        <v>552</v>
      </c>
      <c r="Q28" s="180" t="s">
        <v>553</v>
      </c>
      <c r="R28" s="179" t="s">
        <v>554</v>
      </c>
      <c r="S28" s="180" t="s">
        <v>553</v>
      </c>
      <c r="T28" s="180" t="s">
        <v>553</v>
      </c>
      <c r="U28" s="180" t="s">
        <v>582</v>
      </c>
    </row>
    <row r="29" spans="1:21" s="183" customFormat="1" ht="36" x14ac:dyDescent="0.25">
      <c r="A29" s="179">
        <v>16</v>
      </c>
      <c r="B29" s="180" t="s">
        <v>753</v>
      </c>
      <c r="C29" s="179" t="s">
        <v>755</v>
      </c>
      <c r="D29" s="180" t="s">
        <v>9</v>
      </c>
      <c r="E29" s="180" t="s">
        <v>583</v>
      </c>
      <c r="F29" s="180">
        <v>1</v>
      </c>
      <c r="G29" s="180" t="s">
        <v>557</v>
      </c>
      <c r="H29" s="180">
        <v>3</v>
      </c>
      <c r="I29" s="180">
        <v>3</v>
      </c>
      <c r="J29" s="180"/>
      <c r="K29" s="180"/>
      <c r="L29" s="180" t="s">
        <v>550</v>
      </c>
      <c r="M29" s="180" t="s">
        <v>550</v>
      </c>
      <c r="N29" s="180" t="s">
        <v>550</v>
      </c>
      <c r="O29" s="180" t="s">
        <v>549</v>
      </c>
      <c r="P29" s="180" t="s">
        <v>552</v>
      </c>
      <c r="Q29" s="180" t="s">
        <v>553</v>
      </c>
      <c r="R29" s="179" t="s">
        <v>554</v>
      </c>
      <c r="S29" s="180" t="s">
        <v>553</v>
      </c>
      <c r="T29" s="180" t="s">
        <v>553</v>
      </c>
      <c r="U29" s="180" t="s">
        <v>584</v>
      </c>
    </row>
    <row r="30" spans="1:21" s="183" customFormat="1" ht="36" x14ac:dyDescent="0.25">
      <c r="A30" s="179">
        <v>17</v>
      </c>
      <c r="B30" s="180" t="s">
        <v>753</v>
      </c>
      <c r="C30" s="179" t="s">
        <v>755</v>
      </c>
      <c r="D30" s="180" t="s">
        <v>9</v>
      </c>
      <c r="E30" s="180" t="s">
        <v>54</v>
      </c>
      <c r="F30" s="180">
        <v>1</v>
      </c>
      <c r="G30" s="180" t="s">
        <v>557</v>
      </c>
      <c r="H30" s="180">
        <v>4</v>
      </c>
      <c r="I30" s="180">
        <v>4</v>
      </c>
      <c r="J30" s="180"/>
      <c r="K30" s="180"/>
      <c r="L30" s="180" t="s">
        <v>550</v>
      </c>
      <c r="M30" s="180" t="s">
        <v>550</v>
      </c>
      <c r="N30" s="180" t="s">
        <v>550</v>
      </c>
      <c r="O30" s="180" t="s">
        <v>549</v>
      </c>
      <c r="P30" s="180" t="s">
        <v>552</v>
      </c>
      <c r="Q30" s="180" t="s">
        <v>553</v>
      </c>
      <c r="R30" s="179" t="s">
        <v>554</v>
      </c>
      <c r="S30" s="180" t="s">
        <v>553</v>
      </c>
      <c r="T30" s="180" t="s">
        <v>553</v>
      </c>
      <c r="U30" s="180" t="s">
        <v>585</v>
      </c>
    </row>
    <row r="31" spans="1:21" s="183" customFormat="1" ht="36" x14ac:dyDescent="0.25">
      <c r="A31" s="179">
        <v>18</v>
      </c>
      <c r="B31" s="180" t="s">
        <v>753</v>
      </c>
      <c r="C31" s="179" t="s">
        <v>755</v>
      </c>
      <c r="D31" s="180" t="s">
        <v>9</v>
      </c>
      <c r="E31" s="180" t="s">
        <v>587</v>
      </c>
      <c r="F31" s="180">
        <v>1</v>
      </c>
      <c r="G31" s="180" t="s">
        <v>557</v>
      </c>
      <c r="H31" s="180">
        <v>5</v>
      </c>
      <c r="I31" s="180">
        <v>5</v>
      </c>
      <c r="J31" s="180"/>
      <c r="K31" s="180"/>
      <c r="L31" s="180" t="s">
        <v>550</v>
      </c>
      <c r="M31" s="180" t="s">
        <v>550</v>
      </c>
      <c r="N31" s="180" t="s">
        <v>550</v>
      </c>
      <c r="O31" s="180" t="s">
        <v>549</v>
      </c>
      <c r="P31" s="180" t="s">
        <v>552</v>
      </c>
      <c r="Q31" s="180" t="s">
        <v>553</v>
      </c>
      <c r="R31" s="179" t="s">
        <v>554</v>
      </c>
      <c r="S31" s="180" t="s">
        <v>553</v>
      </c>
      <c r="T31" s="180" t="s">
        <v>553</v>
      </c>
      <c r="U31" s="180" t="s">
        <v>586</v>
      </c>
    </row>
    <row r="32" spans="1:21" s="183" customFormat="1" ht="36" x14ac:dyDescent="0.25">
      <c r="A32" s="179">
        <v>19</v>
      </c>
      <c r="B32" s="180" t="s">
        <v>753</v>
      </c>
      <c r="C32" s="179" t="s">
        <v>755</v>
      </c>
      <c r="D32" s="180" t="s">
        <v>193</v>
      </c>
      <c r="E32" s="180" t="s">
        <v>415</v>
      </c>
      <c r="F32" s="180">
        <v>1</v>
      </c>
      <c r="G32" s="180" t="s">
        <v>557</v>
      </c>
      <c r="H32" s="180">
        <v>2</v>
      </c>
      <c r="I32" s="180"/>
      <c r="J32" s="180">
        <v>2</v>
      </c>
      <c r="K32" s="180"/>
      <c r="L32" s="180" t="s">
        <v>550</v>
      </c>
      <c r="M32" s="180" t="s">
        <v>550</v>
      </c>
      <c r="N32" s="180" t="s">
        <v>550</v>
      </c>
      <c r="O32" s="180" t="s">
        <v>549</v>
      </c>
      <c r="P32" s="180" t="s">
        <v>552</v>
      </c>
      <c r="Q32" s="180" t="s">
        <v>553</v>
      </c>
      <c r="R32" s="179" t="s">
        <v>554</v>
      </c>
      <c r="S32" s="180" t="s">
        <v>553</v>
      </c>
      <c r="T32" s="180" t="s">
        <v>553</v>
      </c>
      <c r="U32" s="180" t="s">
        <v>579</v>
      </c>
    </row>
    <row r="33" spans="1:21" s="183" customFormat="1" ht="36" x14ac:dyDescent="0.25">
      <c r="A33" s="179">
        <v>20</v>
      </c>
      <c r="B33" s="180" t="s">
        <v>753</v>
      </c>
      <c r="C33" s="179" t="s">
        <v>755</v>
      </c>
      <c r="D33" s="180" t="s">
        <v>193</v>
      </c>
      <c r="E33" s="180" t="s">
        <v>588</v>
      </c>
      <c r="F33" s="180">
        <v>1</v>
      </c>
      <c r="G33" s="180" t="s">
        <v>557</v>
      </c>
      <c r="H33" s="180">
        <v>7</v>
      </c>
      <c r="I33" s="180"/>
      <c r="J33" s="180">
        <v>7</v>
      </c>
      <c r="K33" s="180"/>
      <c r="L33" s="180" t="s">
        <v>550</v>
      </c>
      <c r="M33" s="180" t="s">
        <v>550</v>
      </c>
      <c r="N33" s="180" t="s">
        <v>550</v>
      </c>
      <c r="O33" s="180" t="s">
        <v>549</v>
      </c>
      <c r="P33" s="180" t="s">
        <v>552</v>
      </c>
      <c r="Q33" s="180" t="s">
        <v>553</v>
      </c>
      <c r="R33" s="179" t="s">
        <v>554</v>
      </c>
      <c r="S33" s="180" t="s">
        <v>553</v>
      </c>
      <c r="T33" s="180" t="s">
        <v>553</v>
      </c>
      <c r="U33" s="180" t="s">
        <v>589</v>
      </c>
    </row>
    <row r="34" spans="1:21" s="183" customFormat="1" ht="36" x14ac:dyDescent="0.25">
      <c r="A34" s="179">
        <v>21</v>
      </c>
      <c r="B34" s="180" t="s">
        <v>753</v>
      </c>
      <c r="C34" s="179" t="s">
        <v>755</v>
      </c>
      <c r="D34" s="180" t="s">
        <v>193</v>
      </c>
      <c r="E34" s="180" t="s">
        <v>590</v>
      </c>
      <c r="F34" s="180">
        <v>1</v>
      </c>
      <c r="G34" s="180" t="s">
        <v>557</v>
      </c>
      <c r="H34" s="180">
        <v>4</v>
      </c>
      <c r="I34" s="180">
        <v>4</v>
      </c>
      <c r="J34" s="180"/>
      <c r="K34" s="180"/>
      <c r="L34" s="180" t="s">
        <v>550</v>
      </c>
      <c r="M34" s="180" t="s">
        <v>550</v>
      </c>
      <c r="N34" s="180" t="s">
        <v>550</v>
      </c>
      <c r="O34" s="180" t="s">
        <v>549</v>
      </c>
      <c r="P34" s="180" t="s">
        <v>552</v>
      </c>
      <c r="Q34" s="180" t="s">
        <v>553</v>
      </c>
      <c r="R34" s="179" t="s">
        <v>554</v>
      </c>
      <c r="S34" s="180" t="s">
        <v>553</v>
      </c>
      <c r="T34" s="180" t="s">
        <v>553</v>
      </c>
      <c r="U34" s="180" t="s">
        <v>591</v>
      </c>
    </row>
    <row r="35" spans="1:21" s="183" customFormat="1" ht="36" x14ac:dyDescent="0.25">
      <c r="A35" s="179">
        <v>22</v>
      </c>
      <c r="B35" s="180" t="s">
        <v>753</v>
      </c>
      <c r="C35" s="179" t="s">
        <v>755</v>
      </c>
      <c r="D35" s="180" t="s">
        <v>193</v>
      </c>
      <c r="E35" s="180" t="s">
        <v>228</v>
      </c>
      <c r="F35" s="180">
        <v>1</v>
      </c>
      <c r="G35" s="180" t="s">
        <v>557</v>
      </c>
      <c r="H35" s="180">
        <v>6</v>
      </c>
      <c r="I35" s="180">
        <v>6</v>
      </c>
      <c r="J35" s="180"/>
      <c r="K35" s="180"/>
      <c r="L35" s="180" t="s">
        <v>550</v>
      </c>
      <c r="M35" s="180" t="s">
        <v>550</v>
      </c>
      <c r="N35" s="180" t="s">
        <v>550</v>
      </c>
      <c r="O35" s="180" t="s">
        <v>549</v>
      </c>
      <c r="P35" s="180" t="s">
        <v>552</v>
      </c>
      <c r="Q35" s="180" t="s">
        <v>553</v>
      </c>
      <c r="R35" s="179" t="s">
        <v>554</v>
      </c>
      <c r="S35" s="180" t="s">
        <v>553</v>
      </c>
      <c r="T35" s="180" t="s">
        <v>553</v>
      </c>
      <c r="U35" s="180" t="s">
        <v>592</v>
      </c>
    </row>
    <row r="36" spans="1:21" s="183" customFormat="1" ht="36" x14ac:dyDescent="0.25">
      <c r="A36" s="179">
        <v>23</v>
      </c>
      <c r="B36" s="180" t="s">
        <v>753</v>
      </c>
      <c r="C36" s="179" t="s">
        <v>755</v>
      </c>
      <c r="D36" s="180" t="s">
        <v>193</v>
      </c>
      <c r="E36" s="180" t="s">
        <v>593</v>
      </c>
      <c r="F36" s="180">
        <v>1</v>
      </c>
      <c r="G36" s="180" t="s">
        <v>557</v>
      </c>
      <c r="H36" s="180">
        <v>10</v>
      </c>
      <c r="I36" s="180">
        <v>9</v>
      </c>
      <c r="J36" s="180">
        <v>1</v>
      </c>
      <c r="K36" s="180"/>
      <c r="L36" s="180" t="s">
        <v>550</v>
      </c>
      <c r="M36" s="180" t="s">
        <v>550</v>
      </c>
      <c r="N36" s="180" t="s">
        <v>550</v>
      </c>
      <c r="O36" s="180" t="s">
        <v>549</v>
      </c>
      <c r="P36" s="180" t="s">
        <v>552</v>
      </c>
      <c r="Q36" s="180" t="s">
        <v>553</v>
      </c>
      <c r="R36" s="179" t="s">
        <v>554</v>
      </c>
      <c r="S36" s="180" t="s">
        <v>553</v>
      </c>
      <c r="T36" s="180" t="s">
        <v>553</v>
      </c>
      <c r="U36" s="180" t="s">
        <v>594</v>
      </c>
    </row>
    <row r="37" spans="1:21" s="197" customFormat="1" ht="36" x14ac:dyDescent="0.25">
      <c r="A37" s="179">
        <v>24</v>
      </c>
      <c r="B37" s="180" t="s">
        <v>753</v>
      </c>
      <c r="C37" s="179" t="s">
        <v>755</v>
      </c>
      <c r="D37" s="196" t="s">
        <v>193</v>
      </c>
      <c r="E37" s="196" t="s">
        <v>32</v>
      </c>
      <c r="F37" s="196">
        <v>1</v>
      </c>
      <c r="G37" s="196" t="s">
        <v>557</v>
      </c>
      <c r="H37" s="196">
        <v>1</v>
      </c>
      <c r="I37" s="196">
        <v>1</v>
      </c>
      <c r="J37" s="196"/>
      <c r="K37" s="196"/>
      <c r="L37" s="196" t="s">
        <v>550</v>
      </c>
      <c r="M37" s="196" t="s">
        <v>550</v>
      </c>
      <c r="N37" s="196" t="s">
        <v>549</v>
      </c>
      <c r="O37" s="196" t="s">
        <v>551</v>
      </c>
      <c r="P37" s="180" t="s">
        <v>552</v>
      </c>
      <c r="Q37" s="180" t="s">
        <v>553</v>
      </c>
      <c r="R37" s="179" t="s">
        <v>554</v>
      </c>
      <c r="S37" s="180" t="s">
        <v>553</v>
      </c>
      <c r="T37" s="180" t="s">
        <v>553</v>
      </c>
      <c r="U37" s="180" t="s">
        <v>595</v>
      </c>
    </row>
    <row r="38" spans="1:21" s="197" customFormat="1" ht="36" x14ac:dyDescent="0.25">
      <c r="A38" s="179">
        <v>25</v>
      </c>
      <c r="B38" s="180" t="s">
        <v>753</v>
      </c>
      <c r="C38" s="179" t="s">
        <v>755</v>
      </c>
      <c r="D38" s="198" t="s">
        <v>193</v>
      </c>
      <c r="E38" s="198" t="s">
        <v>596</v>
      </c>
      <c r="F38" s="198">
        <v>1</v>
      </c>
      <c r="G38" s="196" t="s">
        <v>557</v>
      </c>
      <c r="H38" s="198">
        <v>2</v>
      </c>
      <c r="I38" s="198">
        <v>2</v>
      </c>
      <c r="J38" s="198"/>
      <c r="K38" s="198"/>
      <c r="L38" s="196" t="s">
        <v>550</v>
      </c>
      <c r="M38" s="196" t="s">
        <v>550</v>
      </c>
      <c r="N38" s="198" t="s">
        <v>550</v>
      </c>
      <c r="O38" s="198" t="s">
        <v>549</v>
      </c>
      <c r="P38" s="180" t="s">
        <v>552</v>
      </c>
      <c r="Q38" s="180" t="s">
        <v>553</v>
      </c>
      <c r="R38" s="179" t="s">
        <v>554</v>
      </c>
      <c r="S38" s="180" t="s">
        <v>553</v>
      </c>
      <c r="T38" s="180" t="s">
        <v>553</v>
      </c>
      <c r="U38" s="180" t="s">
        <v>599</v>
      </c>
    </row>
    <row r="39" spans="1:21" s="197" customFormat="1" ht="36" x14ac:dyDescent="0.25">
      <c r="A39" s="179">
        <v>26</v>
      </c>
      <c r="B39" s="180" t="s">
        <v>753</v>
      </c>
      <c r="C39" s="179" t="s">
        <v>755</v>
      </c>
      <c r="D39" s="198" t="s">
        <v>193</v>
      </c>
      <c r="E39" s="198" t="s">
        <v>597</v>
      </c>
      <c r="F39" s="198">
        <v>1</v>
      </c>
      <c r="G39" s="196" t="s">
        <v>557</v>
      </c>
      <c r="H39" s="198">
        <v>2</v>
      </c>
      <c r="I39" s="198">
        <v>2</v>
      </c>
      <c r="J39" s="198"/>
      <c r="K39" s="198"/>
      <c r="L39" s="196" t="s">
        <v>550</v>
      </c>
      <c r="M39" s="196" t="s">
        <v>550</v>
      </c>
      <c r="N39" s="198" t="s">
        <v>550</v>
      </c>
      <c r="O39" s="198" t="s">
        <v>549</v>
      </c>
      <c r="P39" s="180" t="s">
        <v>552</v>
      </c>
      <c r="Q39" s="180" t="s">
        <v>553</v>
      </c>
      <c r="R39" s="179" t="s">
        <v>554</v>
      </c>
      <c r="S39" s="180" t="s">
        <v>553</v>
      </c>
      <c r="T39" s="180" t="s">
        <v>553</v>
      </c>
      <c r="U39" s="180" t="s">
        <v>599</v>
      </c>
    </row>
    <row r="40" spans="1:21" s="197" customFormat="1" ht="36" x14ac:dyDescent="0.25">
      <c r="A40" s="179">
        <v>27</v>
      </c>
      <c r="B40" s="180" t="s">
        <v>753</v>
      </c>
      <c r="C40" s="179" t="s">
        <v>755</v>
      </c>
      <c r="D40" s="198" t="s">
        <v>193</v>
      </c>
      <c r="E40" s="198" t="s">
        <v>598</v>
      </c>
      <c r="F40" s="198">
        <v>1</v>
      </c>
      <c r="G40" s="196" t="s">
        <v>557</v>
      </c>
      <c r="H40" s="198">
        <v>4</v>
      </c>
      <c r="I40" s="198">
        <v>4</v>
      </c>
      <c r="J40" s="198"/>
      <c r="K40" s="198"/>
      <c r="L40" s="196" t="s">
        <v>550</v>
      </c>
      <c r="M40" s="196" t="s">
        <v>550</v>
      </c>
      <c r="N40" s="198" t="s">
        <v>550</v>
      </c>
      <c r="O40" s="198" t="s">
        <v>549</v>
      </c>
      <c r="P40" s="180" t="s">
        <v>552</v>
      </c>
      <c r="Q40" s="180" t="s">
        <v>553</v>
      </c>
      <c r="R40" s="179" t="s">
        <v>554</v>
      </c>
      <c r="S40" s="180" t="s">
        <v>553</v>
      </c>
      <c r="T40" s="180" t="s">
        <v>553</v>
      </c>
      <c r="U40" s="180" t="s">
        <v>600</v>
      </c>
    </row>
    <row r="41" spans="1:21" s="199" customFormat="1" ht="36" x14ac:dyDescent="0.25">
      <c r="A41" s="179">
        <v>28</v>
      </c>
      <c r="B41" s="180" t="s">
        <v>753</v>
      </c>
      <c r="C41" s="179" t="s">
        <v>755</v>
      </c>
      <c r="D41" s="198" t="s">
        <v>9</v>
      </c>
      <c r="E41" s="198" t="s">
        <v>601</v>
      </c>
      <c r="F41" s="198">
        <v>1</v>
      </c>
      <c r="G41" s="198" t="s">
        <v>547</v>
      </c>
      <c r="H41" s="198">
        <v>10</v>
      </c>
      <c r="I41" s="198">
        <v>10</v>
      </c>
      <c r="J41" s="198"/>
      <c r="K41" s="198" t="s">
        <v>602</v>
      </c>
      <c r="L41" s="198" t="s">
        <v>550</v>
      </c>
      <c r="M41" s="198" t="s">
        <v>550</v>
      </c>
      <c r="N41" s="198" t="s">
        <v>549</v>
      </c>
      <c r="O41" s="198" t="s">
        <v>551</v>
      </c>
      <c r="P41" s="180" t="s">
        <v>552</v>
      </c>
      <c r="Q41" s="180" t="s">
        <v>553</v>
      </c>
      <c r="R41" s="179" t="s">
        <v>554</v>
      </c>
      <c r="S41" s="180" t="s">
        <v>553</v>
      </c>
      <c r="T41" s="180" t="s">
        <v>553</v>
      </c>
      <c r="U41" s="198" t="s">
        <v>603</v>
      </c>
    </row>
    <row r="42" spans="1:21" s="199" customFormat="1" ht="52.8" x14ac:dyDescent="0.25">
      <c r="A42" s="179">
        <v>29</v>
      </c>
      <c r="B42" s="180" t="s">
        <v>757</v>
      </c>
      <c r="C42" s="179" t="s">
        <v>756</v>
      </c>
      <c r="D42" s="198" t="s">
        <v>193</v>
      </c>
      <c r="E42" s="198" t="s">
        <v>604</v>
      </c>
      <c r="F42" s="198">
        <v>1</v>
      </c>
      <c r="G42" s="198" t="s">
        <v>547</v>
      </c>
      <c r="H42" s="198">
        <v>11</v>
      </c>
      <c r="I42" s="198">
        <v>11</v>
      </c>
      <c r="J42" s="198"/>
      <c r="K42" s="198" t="s">
        <v>605</v>
      </c>
      <c r="L42" s="198" t="s">
        <v>550</v>
      </c>
      <c r="M42" s="198" t="s">
        <v>550</v>
      </c>
      <c r="N42" s="198" t="s">
        <v>549</v>
      </c>
      <c r="O42" s="198" t="s">
        <v>551</v>
      </c>
      <c r="P42" s="198" t="s">
        <v>235</v>
      </c>
      <c r="Q42" s="180" t="s">
        <v>553</v>
      </c>
      <c r="R42" s="179" t="s">
        <v>554</v>
      </c>
      <c r="S42" s="180" t="s">
        <v>553</v>
      </c>
      <c r="T42" s="180" t="s">
        <v>553</v>
      </c>
      <c r="U42" s="180" t="s">
        <v>606</v>
      </c>
    </row>
    <row r="44" spans="1:21" x14ac:dyDescent="0.25">
      <c r="E44" s="192" t="s">
        <v>114</v>
      </c>
      <c r="F44" s="192"/>
      <c r="G44" s="192"/>
      <c r="H44" s="192"/>
      <c r="I44" s="192"/>
      <c r="J44" s="192"/>
      <c r="K44" s="192"/>
      <c r="L44" s="192"/>
      <c r="M44" s="192"/>
      <c r="N44" s="192"/>
      <c r="O44" s="192"/>
      <c r="P44" s="192"/>
      <c r="Q44" s="192"/>
      <c r="R44" s="192" t="s">
        <v>115</v>
      </c>
      <c r="S44" s="192"/>
    </row>
    <row r="45" spans="1:21" x14ac:dyDescent="0.25">
      <c r="B45" s="200" t="s">
        <v>116</v>
      </c>
      <c r="E45" s="201"/>
      <c r="R45" s="201"/>
    </row>
    <row r="47" spans="1:21" x14ac:dyDescent="0.25">
      <c r="A47" s="202" t="s">
        <v>117</v>
      </c>
      <c r="B47" s="203" t="s">
        <v>118</v>
      </c>
    </row>
    <row r="48" spans="1:21" x14ac:dyDescent="0.25">
      <c r="A48" s="189">
        <v>6</v>
      </c>
      <c r="B48" s="203" t="s">
        <v>119</v>
      </c>
    </row>
    <row r="49" spans="1:2" x14ac:dyDescent="0.25">
      <c r="A49" s="189">
        <v>7</v>
      </c>
      <c r="B49" s="203" t="s">
        <v>120</v>
      </c>
    </row>
    <row r="50" spans="1:2" x14ac:dyDescent="0.25">
      <c r="A50" s="189">
        <v>9</v>
      </c>
      <c r="B50" s="203" t="s">
        <v>121</v>
      </c>
    </row>
    <row r="51" spans="1:2" x14ac:dyDescent="0.25">
      <c r="A51" s="189">
        <v>14</v>
      </c>
      <c r="B51" s="203" t="s">
        <v>122</v>
      </c>
    </row>
    <row r="52" spans="1:2" x14ac:dyDescent="0.25">
      <c r="A52" s="189">
        <v>17</v>
      </c>
      <c r="B52" s="203" t="s">
        <v>123</v>
      </c>
    </row>
    <row r="53" spans="1:2" x14ac:dyDescent="0.25">
      <c r="A53" s="189">
        <v>18</v>
      </c>
      <c r="B53" s="203" t="s">
        <v>124</v>
      </c>
    </row>
    <row r="54" spans="1:2" x14ac:dyDescent="0.25">
      <c r="B54" s="203"/>
    </row>
    <row r="56" spans="1:2" ht="15.6" x14ac:dyDescent="0.3">
      <c r="B56" s="204"/>
    </row>
  </sheetData>
  <mergeCells count="28">
    <mergeCell ref="T9:T12"/>
    <mergeCell ref="U9:U12"/>
    <mergeCell ref="H10:H12"/>
    <mergeCell ref="I10:I12"/>
    <mergeCell ref="J10:J12"/>
    <mergeCell ref="R9:R12"/>
    <mergeCell ref="S9:S12"/>
    <mergeCell ref="H13:J13"/>
    <mergeCell ref="N9:N12"/>
    <mergeCell ref="O9:O12"/>
    <mergeCell ref="P9:P12"/>
    <mergeCell ref="Q9:Q12"/>
    <mergeCell ref="M9:M12"/>
    <mergeCell ref="F9:F12"/>
    <mergeCell ref="G9:G12"/>
    <mergeCell ref="H9:J9"/>
    <mergeCell ref="K9:K12"/>
    <mergeCell ref="L9:L12"/>
    <mergeCell ref="R3:U3"/>
    <mergeCell ref="R4:U4"/>
    <mergeCell ref="A5:U5"/>
    <mergeCell ref="A6:U6"/>
    <mergeCell ref="A7:U7"/>
    <mergeCell ref="A9:A12"/>
    <mergeCell ref="B9:B12"/>
    <mergeCell ref="C9:C12"/>
    <mergeCell ref="D9:D12"/>
    <mergeCell ref="E9:E12"/>
  </mergeCells>
  <printOptions horizontalCentered="1"/>
  <pageMargins left="0.25" right="0.25" top="0.75" bottom="0.75" header="0.3" footer="0.3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selection activeCell="S14" sqref="S14"/>
    </sheetView>
  </sheetViews>
  <sheetFormatPr defaultRowHeight="13.2" x14ac:dyDescent="0.25"/>
  <cols>
    <col min="1" max="1" width="4.5546875" style="46" customWidth="1"/>
    <col min="2" max="2" width="12.5546875" style="46" customWidth="1"/>
    <col min="3" max="3" width="10.6640625" style="46" customWidth="1"/>
    <col min="4" max="4" width="9.109375" style="46"/>
    <col min="5" max="5" width="10.109375" style="46" customWidth="1"/>
    <col min="6" max="6" width="14.5546875" style="46" customWidth="1"/>
    <col min="7" max="7" width="4.33203125" style="46" customWidth="1"/>
    <col min="8" max="8" width="10.33203125" style="46" customWidth="1"/>
    <col min="9" max="9" width="4.5546875" style="46" customWidth="1"/>
    <col min="10" max="10" width="14.44140625" style="46" customWidth="1"/>
    <col min="11" max="11" width="5.5546875" style="46" customWidth="1"/>
    <col min="12" max="13" width="10.33203125" style="46" customWidth="1"/>
    <col min="14" max="14" width="13.33203125" style="46" customWidth="1"/>
    <col min="15" max="15" width="6.33203125" style="46" customWidth="1"/>
    <col min="16" max="256" width="9.109375" style="46"/>
    <col min="257" max="257" width="4.5546875" style="46" customWidth="1"/>
    <col min="258" max="258" width="15.109375" style="46" customWidth="1"/>
    <col min="259" max="259" width="13.5546875" style="46" customWidth="1"/>
    <col min="260" max="260" width="9.109375" style="46"/>
    <col min="261" max="261" width="10.109375" style="46" customWidth="1"/>
    <col min="262" max="262" width="14.88671875" style="46" customWidth="1"/>
    <col min="263" max="263" width="4.33203125" style="46" customWidth="1"/>
    <col min="264" max="264" width="10.33203125" style="46" customWidth="1"/>
    <col min="265" max="265" width="7.88671875" style="46" customWidth="1"/>
    <col min="266" max="266" width="14.44140625" style="46" customWidth="1"/>
    <col min="267" max="267" width="5.5546875" style="46" customWidth="1"/>
    <col min="268" max="269" width="10.33203125" style="46" customWidth="1"/>
    <col min="270" max="270" width="13.33203125" style="46" customWidth="1"/>
    <col min="271" max="512" width="9.109375" style="46"/>
    <col min="513" max="513" width="4.5546875" style="46" customWidth="1"/>
    <col min="514" max="514" width="15.109375" style="46" customWidth="1"/>
    <col min="515" max="515" width="13.5546875" style="46" customWidth="1"/>
    <col min="516" max="516" width="9.109375" style="46"/>
    <col min="517" max="517" width="10.109375" style="46" customWidth="1"/>
    <col min="518" max="518" width="14.88671875" style="46" customWidth="1"/>
    <col min="519" max="519" width="4.33203125" style="46" customWidth="1"/>
    <col min="520" max="520" width="10.33203125" style="46" customWidth="1"/>
    <col min="521" max="521" width="7.88671875" style="46" customWidth="1"/>
    <col min="522" max="522" width="14.44140625" style="46" customWidth="1"/>
    <col min="523" max="523" width="5.5546875" style="46" customWidth="1"/>
    <col min="524" max="525" width="10.33203125" style="46" customWidth="1"/>
    <col min="526" max="526" width="13.33203125" style="46" customWidth="1"/>
    <col min="527" max="768" width="9.109375" style="46"/>
    <col min="769" max="769" width="4.5546875" style="46" customWidth="1"/>
    <col min="770" max="770" width="15.109375" style="46" customWidth="1"/>
    <col min="771" max="771" width="13.5546875" style="46" customWidth="1"/>
    <col min="772" max="772" width="9.109375" style="46"/>
    <col min="773" max="773" width="10.109375" style="46" customWidth="1"/>
    <col min="774" max="774" width="14.88671875" style="46" customWidth="1"/>
    <col min="775" max="775" width="4.33203125" style="46" customWidth="1"/>
    <col min="776" max="776" width="10.33203125" style="46" customWidth="1"/>
    <col min="777" max="777" width="7.88671875" style="46" customWidth="1"/>
    <col min="778" max="778" width="14.44140625" style="46" customWidth="1"/>
    <col min="779" max="779" width="5.5546875" style="46" customWidth="1"/>
    <col min="780" max="781" width="10.33203125" style="46" customWidth="1"/>
    <col min="782" max="782" width="13.33203125" style="46" customWidth="1"/>
    <col min="783" max="1024" width="9.109375" style="46"/>
    <col min="1025" max="1025" width="4.5546875" style="46" customWidth="1"/>
    <col min="1026" max="1026" width="15.109375" style="46" customWidth="1"/>
    <col min="1027" max="1027" width="13.5546875" style="46" customWidth="1"/>
    <col min="1028" max="1028" width="9.109375" style="46"/>
    <col min="1029" max="1029" width="10.109375" style="46" customWidth="1"/>
    <col min="1030" max="1030" width="14.88671875" style="46" customWidth="1"/>
    <col min="1031" max="1031" width="4.33203125" style="46" customWidth="1"/>
    <col min="1032" max="1032" width="10.33203125" style="46" customWidth="1"/>
    <col min="1033" max="1033" width="7.88671875" style="46" customWidth="1"/>
    <col min="1034" max="1034" width="14.44140625" style="46" customWidth="1"/>
    <col min="1035" max="1035" width="5.5546875" style="46" customWidth="1"/>
    <col min="1036" max="1037" width="10.33203125" style="46" customWidth="1"/>
    <col min="1038" max="1038" width="13.33203125" style="46" customWidth="1"/>
    <col min="1039" max="1280" width="9.109375" style="46"/>
    <col min="1281" max="1281" width="4.5546875" style="46" customWidth="1"/>
    <col min="1282" max="1282" width="15.109375" style="46" customWidth="1"/>
    <col min="1283" max="1283" width="13.5546875" style="46" customWidth="1"/>
    <col min="1284" max="1284" width="9.109375" style="46"/>
    <col min="1285" max="1285" width="10.109375" style="46" customWidth="1"/>
    <col min="1286" max="1286" width="14.88671875" style="46" customWidth="1"/>
    <col min="1287" max="1287" width="4.33203125" style="46" customWidth="1"/>
    <col min="1288" max="1288" width="10.33203125" style="46" customWidth="1"/>
    <col min="1289" max="1289" width="7.88671875" style="46" customWidth="1"/>
    <col min="1290" max="1290" width="14.44140625" style="46" customWidth="1"/>
    <col min="1291" max="1291" width="5.5546875" style="46" customWidth="1"/>
    <col min="1292" max="1293" width="10.33203125" style="46" customWidth="1"/>
    <col min="1294" max="1294" width="13.33203125" style="46" customWidth="1"/>
    <col min="1295" max="1536" width="9.109375" style="46"/>
    <col min="1537" max="1537" width="4.5546875" style="46" customWidth="1"/>
    <col min="1538" max="1538" width="15.109375" style="46" customWidth="1"/>
    <col min="1539" max="1539" width="13.5546875" style="46" customWidth="1"/>
    <col min="1540" max="1540" width="9.109375" style="46"/>
    <col min="1541" max="1541" width="10.109375" style="46" customWidth="1"/>
    <col min="1542" max="1542" width="14.88671875" style="46" customWidth="1"/>
    <col min="1543" max="1543" width="4.33203125" style="46" customWidth="1"/>
    <col min="1544" max="1544" width="10.33203125" style="46" customWidth="1"/>
    <col min="1545" max="1545" width="7.88671875" style="46" customWidth="1"/>
    <col min="1546" max="1546" width="14.44140625" style="46" customWidth="1"/>
    <col min="1547" max="1547" width="5.5546875" style="46" customWidth="1"/>
    <col min="1548" max="1549" width="10.33203125" style="46" customWidth="1"/>
    <col min="1550" max="1550" width="13.33203125" style="46" customWidth="1"/>
    <col min="1551" max="1792" width="9.109375" style="46"/>
    <col min="1793" max="1793" width="4.5546875" style="46" customWidth="1"/>
    <col min="1794" max="1794" width="15.109375" style="46" customWidth="1"/>
    <col min="1795" max="1795" width="13.5546875" style="46" customWidth="1"/>
    <col min="1796" max="1796" width="9.109375" style="46"/>
    <col min="1797" max="1797" width="10.109375" style="46" customWidth="1"/>
    <col min="1798" max="1798" width="14.88671875" style="46" customWidth="1"/>
    <col min="1799" max="1799" width="4.33203125" style="46" customWidth="1"/>
    <col min="1800" max="1800" width="10.33203125" style="46" customWidth="1"/>
    <col min="1801" max="1801" width="7.88671875" style="46" customWidth="1"/>
    <col min="1802" max="1802" width="14.44140625" style="46" customWidth="1"/>
    <col min="1803" max="1803" width="5.5546875" style="46" customWidth="1"/>
    <col min="1804" max="1805" width="10.33203125" style="46" customWidth="1"/>
    <col min="1806" max="1806" width="13.33203125" style="46" customWidth="1"/>
    <col min="1807" max="2048" width="9.109375" style="46"/>
    <col min="2049" max="2049" width="4.5546875" style="46" customWidth="1"/>
    <col min="2050" max="2050" width="15.109375" style="46" customWidth="1"/>
    <col min="2051" max="2051" width="13.5546875" style="46" customWidth="1"/>
    <col min="2052" max="2052" width="9.109375" style="46"/>
    <col min="2053" max="2053" width="10.109375" style="46" customWidth="1"/>
    <col min="2054" max="2054" width="14.88671875" style="46" customWidth="1"/>
    <col min="2055" max="2055" width="4.33203125" style="46" customWidth="1"/>
    <col min="2056" max="2056" width="10.33203125" style="46" customWidth="1"/>
    <col min="2057" max="2057" width="7.88671875" style="46" customWidth="1"/>
    <col min="2058" max="2058" width="14.44140625" style="46" customWidth="1"/>
    <col min="2059" max="2059" width="5.5546875" style="46" customWidth="1"/>
    <col min="2060" max="2061" width="10.33203125" style="46" customWidth="1"/>
    <col min="2062" max="2062" width="13.33203125" style="46" customWidth="1"/>
    <col min="2063" max="2304" width="9.109375" style="46"/>
    <col min="2305" max="2305" width="4.5546875" style="46" customWidth="1"/>
    <col min="2306" max="2306" width="15.109375" style="46" customWidth="1"/>
    <col min="2307" max="2307" width="13.5546875" style="46" customWidth="1"/>
    <col min="2308" max="2308" width="9.109375" style="46"/>
    <col min="2309" max="2309" width="10.109375" style="46" customWidth="1"/>
    <col min="2310" max="2310" width="14.88671875" style="46" customWidth="1"/>
    <col min="2311" max="2311" width="4.33203125" style="46" customWidth="1"/>
    <col min="2312" max="2312" width="10.33203125" style="46" customWidth="1"/>
    <col min="2313" max="2313" width="7.88671875" style="46" customWidth="1"/>
    <col min="2314" max="2314" width="14.44140625" style="46" customWidth="1"/>
    <col min="2315" max="2315" width="5.5546875" style="46" customWidth="1"/>
    <col min="2316" max="2317" width="10.33203125" style="46" customWidth="1"/>
    <col min="2318" max="2318" width="13.33203125" style="46" customWidth="1"/>
    <col min="2319" max="2560" width="9.109375" style="46"/>
    <col min="2561" max="2561" width="4.5546875" style="46" customWidth="1"/>
    <col min="2562" max="2562" width="15.109375" style="46" customWidth="1"/>
    <col min="2563" max="2563" width="13.5546875" style="46" customWidth="1"/>
    <col min="2564" max="2564" width="9.109375" style="46"/>
    <col min="2565" max="2565" width="10.109375" style="46" customWidth="1"/>
    <col min="2566" max="2566" width="14.88671875" style="46" customWidth="1"/>
    <col min="2567" max="2567" width="4.33203125" style="46" customWidth="1"/>
    <col min="2568" max="2568" width="10.33203125" style="46" customWidth="1"/>
    <col min="2569" max="2569" width="7.88671875" style="46" customWidth="1"/>
    <col min="2570" max="2570" width="14.44140625" style="46" customWidth="1"/>
    <col min="2571" max="2571" width="5.5546875" style="46" customWidth="1"/>
    <col min="2572" max="2573" width="10.33203125" style="46" customWidth="1"/>
    <col min="2574" max="2574" width="13.33203125" style="46" customWidth="1"/>
    <col min="2575" max="2816" width="9.109375" style="46"/>
    <col min="2817" max="2817" width="4.5546875" style="46" customWidth="1"/>
    <col min="2818" max="2818" width="15.109375" style="46" customWidth="1"/>
    <col min="2819" max="2819" width="13.5546875" style="46" customWidth="1"/>
    <col min="2820" max="2820" width="9.109375" style="46"/>
    <col min="2821" max="2821" width="10.109375" style="46" customWidth="1"/>
    <col min="2822" max="2822" width="14.88671875" style="46" customWidth="1"/>
    <col min="2823" max="2823" width="4.33203125" style="46" customWidth="1"/>
    <col min="2824" max="2824" width="10.33203125" style="46" customWidth="1"/>
    <col min="2825" max="2825" width="7.88671875" style="46" customWidth="1"/>
    <col min="2826" max="2826" width="14.44140625" style="46" customWidth="1"/>
    <col min="2827" max="2827" width="5.5546875" style="46" customWidth="1"/>
    <col min="2828" max="2829" width="10.33203125" style="46" customWidth="1"/>
    <col min="2830" max="2830" width="13.33203125" style="46" customWidth="1"/>
    <col min="2831" max="3072" width="9.109375" style="46"/>
    <col min="3073" max="3073" width="4.5546875" style="46" customWidth="1"/>
    <col min="3074" max="3074" width="15.109375" style="46" customWidth="1"/>
    <col min="3075" max="3075" width="13.5546875" style="46" customWidth="1"/>
    <col min="3076" max="3076" width="9.109375" style="46"/>
    <col min="3077" max="3077" width="10.109375" style="46" customWidth="1"/>
    <col min="3078" max="3078" width="14.88671875" style="46" customWidth="1"/>
    <col min="3079" max="3079" width="4.33203125" style="46" customWidth="1"/>
    <col min="3080" max="3080" width="10.33203125" style="46" customWidth="1"/>
    <col min="3081" max="3081" width="7.88671875" style="46" customWidth="1"/>
    <col min="3082" max="3082" width="14.44140625" style="46" customWidth="1"/>
    <col min="3083" max="3083" width="5.5546875" style="46" customWidth="1"/>
    <col min="3084" max="3085" width="10.33203125" style="46" customWidth="1"/>
    <col min="3086" max="3086" width="13.33203125" style="46" customWidth="1"/>
    <col min="3087" max="3328" width="9.109375" style="46"/>
    <col min="3329" max="3329" width="4.5546875" style="46" customWidth="1"/>
    <col min="3330" max="3330" width="15.109375" style="46" customWidth="1"/>
    <col min="3331" max="3331" width="13.5546875" style="46" customWidth="1"/>
    <col min="3332" max="3332" width="9.109375" style="46"/>
    <col min="3333" max="3333" width="10.109375" style="46" customWidth="1"/>
    <col min="3334" max="3334" width="14.88671875" style="46" customWidth="1"/>
    <col min="3335" max="3335" width="4.33203125" style="46" customWidth="1"/>
    <col min="3336" max="3336" width="10.33203125" style="46" customWidth="1"/>
    <col min="3337" max="3337" width="7.88671875" style="46" customWidth="1"/>
    <col min="3338" max="3338" width="14.44140625" style="46" customWidth="1"/>
    <col min="3339" max="3339" width="5.5546875" style="46" customWidth="1"/>
    <col min="3340" max="3341" width="10.33203125" style="46" customWidth="1"/>
    <col min="3342" max="3342" width="13.33203125" style="46" customWidth="1"/>
    <col min="3343" max="3584" width="9.109375" style="46"/>
    <col min="3585" max="3585" width="4.5546875" style="46" customWidth="1"/>
    <col min="3586" max="3586" width="15.109375" style="46" customWidth="1"/>
    <col min="3587" max="3587" width="13.5546875" style="46" customWidth="1"/>
    <col min="3588" max="3588" width="9.109375" style="46"/>
    <col min="3589" max="3589" width="10.109375" style="46" customWidth="1"/>
    <col min="3590" max="3590" width="14.88671875" style="46" customWidth="1"/>
    <col min="3591" max="3591" width="4.33203125" style="46" customWidth="1"/>
    <col min="3592" max="3592" width="10.33203125" style="46" customWidth="1"/>
    <col min="3593" max="3593" width="7.88671875" style="46" customWidth="1"/>
    <col min="3594" max="3594" width="14.44140625" style="46" customWidth="1"/>
    <col min="3595" max="3595" width="5.5546875" style="46" customWidth="1"/>
    <col min="3596" max="3597" width="10.33203125" style="46" customWidth="1"/>
    <col min="3598" max="3598" width="13.33203125" style="46" customWidth="1"/>
    <col min="3599" max="3840" width="9.109375" style="46"/>
    <col min="3841" max="3841" width="4.5546875" style="46" customWidth="1"/>
    <col min="3842" max="3842" width="15.109375" style="46" customWidth="1"/>
    <col min="3843" max="3843" width="13.5546875" style="46" customWidth="1"/>
    <col min="3844" max="3844" width="9.109375" style="46"/>
    <col min="3845" max="3845" width="10.109375" style="46" customWidth="1"/>
    <col min="3846" max="3846" width="14.88671875" style="46" customWidth="1"/>
    <col min="3847" max="3847" width="4.33203125" style="46" customWidth="1"/>
    <col min="3848" max="3848" width="10.33203125" style="46" customWidth="1"/>
    <col min="3849" max="3849" width="7.88671875" style="46" customWidth="1"/>
    <col min="3850" max="3850" width="14.44140625" style="46" customWidth="1"/>
    <col min="3851" max="3851" width="5.5546875" style="46" customWidth="1"/>
    <col min="3852" max="3853" width="10.33203125" style="46" customWidth="1"/>
    <col min="3854" max="3854" width="13.33203125" style="46" customWidth="1"/>
    <col min="3855" max="4096" width="9.109375" style="46"/>
    <col min="4097" max="4097" width="4.5546875" style="46" customWidth="1"/>
    <col min="4098" max="4098" width="15.109375" style="46" customWidth="1"/>
    <col min="4099" max="4099" width="13.5546875" style="46" customWidth="1"/>
    <col min="4100" max="4100" width="9.109375" style="46"/>
    <col min="4101" max="4101" width="10.109375" style="46" customWidth="1"/>
    <col min="4102" max="4102" width="14.88671875" style="46" customWidth="1"/>
    <col min="4103" max="4103" width="4.33203125" style="46" customWidth="1"/>
    <col min="4104" max="4104" width="10.33203125" style="46" customWidth="1"/>
    <col min="4105" max="4105" width="7.88671875" style="46" customWidth="1"/>
    <col min="4106" max="4106" width="14.44140625" style="46" customWidth="1"/>
    <col min="4107" max="4107" width="5.5546875" style="46" customWidth="1"/>
    <col min="4108" max="4109" width="10.33203125" style="46" customWidth="1"/>
    <col min="4110" max="4110" width="13.33203125" style="46" customWidth="1"/>
    <col min="4111" max="4352" width="9.109375" style="46"/>
    <col min="4353" max="4353" width="4.5546875" style="46" customWidth="1"/>
    <col min="4354" max="4354" width="15.109375" style="46" customWidth="1"/>
    <col min="4355" max="4355" width="13.5546875" style="46" customWidth="1"/>
    <col min="4356" max="4356" width="9.109375" style="46"/>
    <col min="4357" max="4357" width="10.109375" style="46" customWidth="1"/>
    <col min="4358" max="4358" width="14.88671875" style="46" customWidth="1"/>
    <col min="4359" max="4359" width="4.33203125" style="46" customWidth="1"/>
    <col min="4360" max="4360" width="10.33203125" style="46" customWidth="1"/>
    <col min="4361" max="4361" width="7.88671875" style="46" customWidth="1"/>
    <col min="4362" max="4362" width="14.44140625" style="46" customWidth="1"/>
    <col min="4363" max="4363" width="5.5546875" style="46" customWidth="1"/>
    <col min="4364" max="4365" width="10.33203125" style="46" customWidth="1"/>
    <col min="4366" max="4366" width="13.33203125" style="46" customWidth="1"/>
    <col min="4367" max="4608" width="9.109375" style="46"/>
    <col min="4609" max="4609" width="4.5546875" style="46" customWidth="1"/>
    <col min="4610" max="4610" width="15.109375" style="46" customWidth="1"/>
    <col min="4611" max="4611" width="13.5546875" style="46" customWidth="1"/>
    <col min="4612" max="4612" width="9.109375" style="46"/>
    <col min="4613" max="4613" width="10.109375" style="46" customWidth="1"/>
    <col min="4614" max="4614" width="14.88671875" style="46" customWidth="1"/>
    <col min="4615" max="4615" width="4.33203125" style="46" customWidth="1"/>
    <col min="4616" max="4616" width="10.33203125" style="46" customWidth="1"/>
    <col min="4617" max="4617" width="7.88671875" style="46" customWidth="1"/>
    <col min="4618" max="4618" width="14.44140625" style="46" customWidth="1"/>
    <col min="4619" max="4619" width="5.5546875" style="46" customWidth="1"/>
    <col min="4620" max="4621" width="10.33203125" style="46" customWidth="1"/>
    <col min="4622" max="4622" width="13.33203125" style="46" customWidth="1"/>
    <col min="4623" max="4864" width="9.109375" style="46"/>
    <col min="4865" max="4865" width="4.5546875" style="46" customWidth="1"/>
    <col min="4866" max="4866" width="15.109375" style="46" customWidth="1"/>
    <col min="4867" max="4867" width="13.5546875" style="46" customWidth="1"/>
    <col min="4868" max="4868" width="9.109375" style="46"/>
    <col min="4869" max="4869" width="10.109375" style="46" customWidth="1"/>
    <col min="4870" max="4870" width="14.88671875" style="46" customWidth="1"/>
    <col min="4871" max="4871" width="4.33203125" style="46" customWidth="1"/>
    <col min="4872" max="4872" width="10.33203125" style="46" customWidth="1"/>
    <col min="4873" max="4873" width="7.88671875" style="46" customWidth="1"/>
    <col min="4874" max="4874" width="14.44140625" style="46" customWidth="1"/>
    <col min="4875" max="4875" width="5.5546875" style="46" customWidth="1"/>
    <col min="4876" max="4877" width="10.33203125" style="46" customWidth="1"/>
    <col min="4878" max="4878" width="13.33203125" style="46" customWidth="1"/>
    <col min="4879" max="5120" width="9.109375" style="46"/>
    <col min="5121" max="5121" width="4.5546875" style="46" customWidth="1"/>
    <col min="5122" max="5122" width="15.109375" style="46" customWidth="1"/>
    <col min="5123" max="5123" width="13.5546875" style="46" customWidth="1"/>
    <col min="5124" max="5124" width="9.109375" style="46"/>
    <col min="5125" max="5125" width="10.109375" style="46" customWidth="1"/>
    <col min="5126" max="5126" width="14.88671875" style="46" customWidth="1"/>
    <col min="5127" max="5127" width="4.33203125" style="46" customWidth="1"/>
    <col min="5128" max="5128" width="10.33203125" style="46" customWidth="1"/>
    <col min="5129" max="5129" width="7.88671875" style="46" customWidth="1"/>
    <col min="5130" max="5130" width="14.44140625" style="46" customWidth="1"/>
    <col min="5131" max="5131" width="5.5546875" style="46" customWidth="1"/>
    <col min="5132" max="5133" width="10.33203125" style="46" customWidth="1"/>
    <col min="5134" max="5134" width="13.33203125" style="46" customWidth="1"/>
    <col min="5135" max="5376" width="9.109375" style="46"/>
    <col min="5377" max="5377" width="4.5546875" style="46" customWidth="1"/>
    <col min="5378" max="5378" width="15.109375" style="46" customWidth="1"/>
    <col min="5379" max="5379" width="13.5546875" style="46" customWidth="1"/>
    <col min="5380" max="5380" width="9.109375" style="46"/>
    <col min="5381" max="5381" width="10.109375" style="46" customWidth="1"/>
    <col min="5382" max="5382" width="14.88671875" style="46" customWidth="1"/>
    <col min="5383" max="5383" width="4.33203125" style="46" customWidth="1"/>
    <col min="5384" max="5384" width="10.33203125" style="46" customWidth="1"/>
    <col min="5385" max="5385" width="7.88671875" style="46" customWidth="1"/>
    <col min="5386" max="5386" width="14.44140625" style="46" customWidth="1"/>
    <col min="5387" max="5387" width="5.5546875" style="46" customWidth="1"/>
    <col min="5388" max="5389" width="10.33203125" style="46" customWidth="1"/>
    <col min="5390" max="5390" width="13.33203125" style="46" customWidth="1"/>
    <col min="5391" max="5632" width="9.109375" style="46"/>
    <col min="5633" max="5633" width="4.5546875" style="46" customWidth="1"/>
    <col min="5634" max="5634" width="15.109375" style="46" customWidth="1"/>
    <col min="5635" max="5635" width="13.5546875" style="46" customWidth="1"/>
    <col min="5636" max="5636" width="9.109375" style="46"/>
    <col min="5637" max="5637" width="10.109375" style="46" customWidth="1"/>
    <col min="5638" max="5638" width="14.88671875" style="46" customWidth="1"/>
    <col min="5639" max="5639" width="4.33203125" style="46" customWidth="1"/>
    <col min="5640" max="5640" width="10.33203125" style="46" customWidth="1"/>
    <col min="5641" max="5641" width="7.88671875" style="46" customWidth="1"/>
    <col min="5642" max="5642" width="14.44140625" style="46" customWidth="1"/>
    <col min="5643" max="5643" width="5.5546875" style="46" customWidth="1"/>
    <col min="5644" max="5645" width="10.33203125" style="46" customWidth="1"/>
    <col min="5646" max="5646" width="13.33203125" style="46" customWidth="1"/>
    <col min="5647" max="5888" width="9.109375" style="46"/>
    <col min="5889" max="5889" width="4.5546875" style="46" customWidth="1"/>
    <col min="5890" max="5890" width="15.109375" style="46" customWidth="1"/>
    <col min="5891" max="5891" width="13.5546875" style="46" customWidth="1"/>
    <col min="5892" max="5892" width="9.109375" style="46"/>
    <col min="5893" max="5893" width="10.109375" style="46" customWidth="1"/>
    <col min="5894" max="5894" width="14.88671875" style="46" customWidth="1"/>
    <col min="5895" max="5895" width="4.33203125" style="46" customWidth="1"/>
    <col min="5896" max="5896" width="10.33203125" style="46" customWidth="1"/>
    <col min="5897" max="5897" width="7.88671875" style="46" customWidth="1"/>
    <col min="5898" max="5898" width="14.44140625" style="46" customWidth="1"/>
    <col min="5899" max="5899" width="5.5546875" style="46" customWidth="1"/>
    <col min="5900" max="5901" width="10.33203125" style="46" customWidth="1"/>
    <col min="5902" max="5902" width="13.33203125" style="46" customWidth="1"/>
    <col min="5903" max="6144" width="9.109375" style="46"/>
    <col min="6145" max="6145" width="4.5546875" style="46" customWidth="1"/>
    <col min="6146" max="6146" width="15.109375" style="46" customWidth="1"/>
    <col min="6147" max="6147" width="13.5546875" style="46" customWidth="1"/>
    <col min="6148" max="6148" width="9.109375" style="46"/>
    <col min="6149" max="6149" width="10.109375" style="46" customWidth="1"/>
    <col min="6150" max="6150" width="14.88671875" style="46" customWidth="1"/>
    <col min="6151" max="6151" width="4.33203125" style="46" customWidth="1"/>
    <col min="6152" max="6152" width="10.33203125" style="46" customWidth="1"/>
    <col min="6153" max="6153" width="7.88671875" style="46" customWidth="1"/>
    <col min="6154" max="6154" width="14.44140625" style="46" customWidth="1"/>
    <col min="6155" max="6155" width="5.5546875" style="46" customWidth="1"/>
    <col min="6156" max="6157" width="10.33203125" style="46" customWidth="1"/>
    <col min="6158" max="6158" width="13.33203125" style="46" customWidth="1"/>
    <col min="6159" max="6400" width="9.109375" style="46"/>
    <col min="6401" max="6401" width="4.5546875" style="46" customWidth="1"/>
    <col min="6402" max="6402" width="15.109375" style="46" customWidth="1"/>
    <col min="6403" max="6403" width="13.5546875" style="46" customWidth="1"/>
    <col min="6404" max="6404" width="9.109375" style="46"/>
    <col min="6405" max="6405" width="10.109375" style="46" customWidth="1"/>
    <col min="6406" max="6406" width="14.88671875" style="46" customWidth="1"/>
    <col min="6407" max="6407" width="4.33203125" style="46" customWidth="1"/>
    <col min="6408" max="6408" width="10.33203125" style="46" customWidth="1"/>
    <col min="6409" max="6409" width="7.88671875" style="46" customWidth="1"/>
    <col min="6410" max="6410" width="14.44140625" style="46" customWidth="1"/>
    <col min="6411" max="6411" width="5.5546875" style="46" customWidth="1"/>
    <col min="6412" max="6413" width="10.33203125" style="46" customWidth="1"/>
    <col min="6414" max="6414" width="13.33203125" style="46" customWidth="1"/>
    <col min="6415" max="6656" width="9.109375" style="46"/>
    <col min="6657" max="6657" width="4.5546875" style="46" customWidth="1"/>
    <col min="6658" max="6658" width="15.109375" style="46" customWidth="1"/>
    <col min="6659" max="6659" width="13.5546875" style="46" customWidth="1"/>
    <col min="6660" max="6660" width="9.109375" style="46"/>
    <col min="6661" max="6661" width="10.109375" style="46" customWidth="1"/>
    <col min="6662" max="6662" width="14.88671875" style="46" customWidth="1"/>
    <col min="6663" max="6663" width="4.33203125" style="46" customWidth="1"/>
    <col min="6664" max="6664" width="10.33203125" style="46" customWidth="1"/>
    <col min="6665" max="6665" width="7.88671875" style="46" customWidth="1"/>
    <col min="6666" max="6666" width="14.44140625" style="46" customWidth="1"/>
    <col min="6667" max="6667" width="5.5546875" style="46" customWidth="1"/>
    <col min="6668" max="6669" width="10.33203125" style="46" customWidth="1"/>
    <col min="6670" max="6670" width="13.33203125" style="46" customWidth="1"/>
    <col min="6671" max="6912" width="9.109375" style="46"/>
    <col min="6913" max="6913" width="4.5546875" style="46" customWidth="1"/>
    <col min="6914" max="6914" width="15.109375" style="46" customWidth="1"/>
    <col min="6915" max="6915" width="13.5546875" style="46" customWidth="1"/>
    <col min="6916" max="6916" width="9.109375" style="46"/>
    <col min="6917" max="6917" width="10.109375" style="46" customWidth="1"/>
    <col min="6918" max="6918" width="14.88671875" style="46" customWidth="1"/>
    <col min="6919" max="6919" width="4.33203125" style="46" customWidth="1"/>
    <col min="6920" max="6920" width="10.33203125" style="46" customWidth="1"/>
    <col min="6921" max="6921" width="7.88671875" style="46" customWidth="1"/>
    <col min="6922" max="6922" width="14.44140625" style="46" customWidth="1"/>
    <col min="6923" max="6923" width="5.5546875" style="46" customWidth="1"/>
    <col min="6924" max="6925" width="10.33203125" style="46" customWidth="1"/>
    <col min="6926" max="6926" width="13.33203125" style="46" customWidth="1"/>
    <col min="6927" max="7168" width="9.109375" style="46"/>
    <col min="7169" max="7169" width="4.5546875" style="46" customWidth="1"/>
    <col min="7170" max="7170" width="15.109375" style="46" customWidth="1"/>
    <col min="7171" max="7171" width="13.5546875" style="46" customWidth="1"/>
    <col min="7172" max="7172" width="9.109375" style="46"/>
    <col min="7173" max="7173" width="10.109375" style="46" customWidth="1"/>
    <col min="7174" max="7174" width="14.88671875" style="46" customWidth="1"/>
    <col min="7175" max="7175" width="4.33203125" style="46" customWidth="1"/>
    <col min="7176" max="7176" width="10.33203125" style="46" customWidth="1"/>
    <col min="7177" max="7177" width="7.88671875" style="46" customWidth="1"/>
    <col min="7178" max="7178" width="14.44140625" style="46" customWidth="1"/>
    <col min="7179" max="7179" width="5.5546875" style="46" customWidth="1"/>
    <col min="7180" max="7181" width="10.33203125" style="46" customWidth="1"/>
    <col min="7182" max="7182" width="13.33203125" style="46" customWidth="1"/>
    <col min="7183" max="7424" width="9.109375" style="46"/>
    <col min="7425" max="7425" width="4.5546875" style="46" customWidth="1"/>
    <col min="7426" max="7426" width="15.109375" style="46" customWidth="1"/>
    <col min="7427" max="7427" width="13.5546875" style="46" customWidth="1"/>
    <col min="7428" max="7428" width="9.109375" style="46"/>
    <col min="7429" max="7429" width="10.109375" style="46" customWidth="1"/>
    <col min="7430" max="7430" width="14.88671875" style="46" customWidth="1"/>
    <col min="7431" max="7431" width="4.33203125" style="46" customWidth="1"/>
    <col min="7432" max="7432" width="10.33203125" style="46" customWidth="1"/>
    <col min="7433" max="7433" width="7.88671875" style="46" customWidth="1"/>
    <col min="7434" max="7434" width="14.44140625" style="46" customWidth="1"/>
    <col min="7435" max="7435" width="5.5546875" style="46" customWidth="1"/>
    <col min="7436" max="7437" width="10.33203125" style="46" customWidth="1"/>
    <col min="7438" max="7438" width="13.33203125" style="46" customWidth="1"/>
    <col min="7439" max="7680" width="9.109375" style="46"/>
    <col min="7681" max="7681" width="4.5546875" style="46" customWidth="1"/>
    <col min="7682" max="7682" width="15.109375" style="46" customWidth="1"/>
    <col min="7683" max="7683" width="13.5546875" style="46" customWidth="1"/>
    <col min="7684" max="7684" width="9.109375" style="46"/>
    <col min="7685" max="7685" width="10.109375" style="46" customWidth="1"/>
    <col min="7686" max="7686" width="14.88671875" style="46" customWidth="1"/>
    <col min="7687" max="7687" width="4.33203125" style="46" customWidth="1"/>
    <col min="7688" max="7688" width="10.33203125" style="46" customWidth="1"/>
    <col min="7689" max="7689" width="7.88671875" style="46" customWidth="1"/>
    <col min="7690" max="7690" width="14.44140625" style="46" customWidth="1"/>
    <col min="7691" max="7691" width="5.5546875" style="46" customWidth="1"/>
    <col min="7692" max="7693" width="10.33203125" style="46" customWidth="1"/>
    <col min="7694" max="7694" width="13.33203125" style="46" customWidth="1"/>
    <col min="7695" max="7936" width="9.109375" style="46"/>
    <col min="7937" max="7937" width="4.5546875" style="46" customWidth="1"/>
    <col min="7938" max="7938" width="15.109375" style="46" customWidth="1"/>
    <col min="7939" max="7939" width="13.5546875" style="46" customWidth="1"/>
    <col min="7940" max="7940" width="9.109375" style="46"/>
    <col min="7941" max="7941" width="10.109375" style="46" customWidth="1"/>
    <col min="7942" max="7942" width="14.88671875" style="46" customWidth="1"/>
    <col min="7943" max="7943" width="4.33203125" style="46" customWidth="1"/>
    <col min="7944" max="7944" width="10.33203125" style="46" customWidth="1"/>
    <col min="7945" max="7945" width="7.88671875" style="46" customWidth="1"/>
    <col min="7946" max="7946" width="14.44140625" style="46" customWidth="1"/>
    <col min="7947" max="7947" width="5.5546875" style="46" customWidth="1"/>
    <col min="7948" max="7949" width="10.33203125" style="46" customWidth="1"/>
    <col min="7950" max="7950" width="13.33203125" style="46" customWidth="1"/>
    <col min="7951" max="8192" width="9.109375" style="46"/>
    <col min="8193" max="8193" width="4.5546875" style="46" customWidth="1"/>
    <col min="8194" max="8194" width="15.109375" style="46" customWidth="1"/>
    <col min="8195" max="8195" width="13.5546875" style="46" customWidth="1"/>
    <col min="8196" max="8196" width="9.109375" style="46"/>
    <col min="8197" max="8197" width="10.109375" style="46" customWidth="1"/>
    <col min="8198" max="8198" width="14.88671875" style="46" customWidth="1"/>
    <col min="8199" max="8199" width="4.33203125" style="46" customWidth="1"/>
    <col min="8200" max="8200" width="10.33203125" style="46" customWidth="1"/>
    <col min="8201" max="8201" width="7.88671875" style="46" customWidth="1"/>
    <col min="8202" max="8202" width="14.44140625" style="46" customWidth="1"/>
    <col min="8203" max="8203" width="5.5546875" style="46" customWidth="1"/>
    <col min="8204" max="8205" width="10.33203125" style="46" customWidth="1"/>
    <col min="8206" max="8206" width="13.33203125" style="46" customWidth="1"/>
    <col min="8207" max="8448" width="9.109375" style="46"/>
    <col min="8449" max="8449" width="4.5546875" style="46" customWidth="1"/>
    <col min="8450" max="8450" width="15.109375" style="46" customWidth="1"/>
    <col min="8451" max="8451" width="13.5546875" style="46" customWidth="1"/>
    <col min="8452" max="8452" width="9.109375" style="46"/>
    <col min="8453" max="8453" width="10.109375" style="46" customWidth="1"/>
    <col min="8454" max="8454" width="14.88671875" style="46" customWidth="1"/>
    <col min="8455" max="8455" width="4.33203125" style="46" customWidth="1"/>
    <col min="8456" max="8456" width="10.33203125" style="46" customWidth="1"/>
    <col min="8457" max="8457" width="7.88671875" style="46" customWidth="1"/>
    <col min="8458" max="8458" width="14.44140625" style="46" customWidth="1"/>
    <col min="8459" max="8459" width="5.5546875" style="46" customWidth="1"/>
    <col min="8460" max="8461" width="10.33203125" style="46" customWidth="1"/>
    <col min="8462" max="8462" width="13.33203125" style="46" customWidth="1"/>
    <col min="8463" max="8704" width="9.109375" style="46"/>
    <col min="8705" max="8705" width="4.5546875" style="46" customWidth="1"/>
    <col min="8706" max="8706" width="15.109375" style="46" customWidth="1"/>
    <col min="8707" max="8707" width="13.5546875" style="46" customWidth="1"/>
    <col min="8708" max="8708" width="9.109375" style="46"/>
    <col min="8709" max="8709" width="10.109375" style="46" customWidth="1"/>
    <col min="8710" max="8710" width="14.88671875" style="46" customWidth="1"/>
    <col min="8711" max="8711" width="4.33203125" style="46" customWidth="1"/>
    <col min="8712" max="8712" width="10.33203125" style="46" customWidth="1"/>
    <col min="8713" max="8713" width="7.88671875" style="46" customWidth="1"/>
    <col min="8714" max="8714" width="14.44140625" style="46" customWidth="1"/>
    <col min="8715" max="8715" width="5.5546875" style="46" customWidth="1"/>
    <col min="8716" max="8717" width="10.33203125" style="46" customWidth="1"/>
    <col min="8718" max="8718" width="13.33203125" style="46" customWidth="1"/>
    <col min="8719" max="8960" width="9.109375" style="46"/>
    <col min="8961" max="8961" width="4.5546875" style="46" customWidth="1"/>
    <col min="8962" max="8962" width="15.109375" style="46" customWidth="1"/>
    <col min="8963" max="8963" width="13.5546875" style="46" customWidth="1"/>
    <col min="8964" max="8964" width="9.109375" style="46"/>
    <col min="8965" max="8965" width="10.109375" style="46" customWidth="1"/>
    <col min="8966" max="8966" width="14.88671875" style="46" customWidth="1"/>
    <col min="8967" max="8967" width="4.33203125" style="46" customWidth="1"/>
    <col min="8968" max="8968" width="10.33203125" style="46" customWidth="1"/>
    <col min="8969" max="8969" width="7.88671875" style="46" customWidth="1"/>
    <col min="8970" max="8970" width="14.44140625" style="46" customWidth="1"/>
    <col min="8971" max="8971" width="5.5546875" style="46" customWidth="1"/>
    <col min="8972" max="8973" width="10.33203125" style="46" customWidth="1"/>
    <col min="8974" max="8974" width="13.33203125" style="46" customWidth="1"/>
    <col min="8975" max="9216" width="9.109375" style="46"/>
    <col min="9217" max="9217" width="4.5546875" style="46" customWidth="1"/>
    <col min="9218" max="9218" width="15.109375" style="46" customWidth="1"/>
    <col min="9219" max="9219" width="13.5546875" style="46" customWidth="1"/>
    <col min="9220" max="9220" width="9.109375" style="46"/>
    <col min="9221" max="9221" width="10.109375" style="46" customWidth="1"/>
    <col min="9222" max="9222" width="14.88671875" style="46" customWidth="1"/>
    <col min="9223" max="9223" width="4.33203125" style="46" customWidth="1"/>
    <col min="9224" max="9224" width="10.33203125" style="46" customWidth="1"/>
    <col min="9225" max="9225" width="7.88671875" style="46" customWidth="1"/>
    <col min="9226" max="9226" width="14.44140625" style="46" customWidth="1"/>
    <col min="9227" max="9227" width="5.5546875" style="46" customWidth="1"/>
    <col min="9228" max="9229" width="10.33203125" style="46" customWidth="1"/>
    <col min="9230" max="9230" width="13.33203125" style="46" customWidth="1"/>
    <col min="9231" max="9472" width="9.109375" style="46"/>
    <col min="9473" max="9473" width="4.5546875" style="46" customWidth="1"/>
    <col min="9474" max="9474" width="15.109375" style="46" customWidth="1"/>
    <col min="9475" max="9475" width="13.5546875" style="46" customWidth="1"/>
    <col min="9476" max="9476" width="9.109375" style="46"/>
    <col min="9477" max="9477" width="10.109375" style="46" customWidth="1"/>
    <col min="9478" max="9478" width="14.88671875" style="46" customWidth="1"/>
    <col min="9479" max="9479" width="4.33203125" style="46" customWidth="1"/>
    <col min="9480" max="9480" width="10.33203125" style="46" customWidth="1"/>
    <col min="9481" max="9481" width="7.88671875" style="46" customWidth="1"/>
    <col min="9482" max="9482" width="14.44140625" style="46" customWidth="1"/>
    <col min="9483" max="9483" width="5.5546875" style="46" customWidth="1"/>
    <col min="9484" max="9485" width="10.33203125" style="46" customWidth="1"/>
    <col min="9486" max="9486" width="13.33203125" style="46" customWidth="1"/>
    <col min="9487" max="9728" width="9.109375" style="46"/>
    <col min="9729" max="9729" width="4.5546875" style="46" customWidth="1"/>
    <col min="9730" max="9730" width="15.109375" style="46" customWidth="1"/>
    <col min="9731" max="9731" width="13.5546875" style="46" customWidth="1"/>
    <col min="9732" max="9732" width="9.109375" style="46"/>
    <col min="9733" max="9733" width="10.109375" style="46" customWidth="1"/>
    <col min="9734" max="9734" width="14.88671875" style="46" customWidth="1"/>
    <col min="9735" max="9735" width="4.33203125" style="46" customWidth="1"/>
    <col min="9736" max="9736" width="10.33203125" style="46" customWidth="1"/>
    <col min="9737" max="9737" width="7.88671875" style="46" customWidth="1"/>
    <col min="9738" max="9738" width="14.44140625" style="46" customWidth="1"/>
    <col min="9739" max="9739" width="5.5546875" style="46" customWidth="1"/>
    <col min="9740" max="9741" width="10.33203125" style="46" customWidth="1"/>
    <col min="9742" max="9742" width="13.33203125" style="46" customWidth="1"/>
    <col min="9743" max="9984" width="9.109375" style="46"/>
    <col min="9985" max="9985" width="4.5546875" style="46" customWidth="1"/>
    <col min="9986" max="9986" width="15.109375" style="46" customWidth="1"/>
    <col min="9987" max="9987" width="13.5546875" style="46" customWidth="1"/>
    <col min="9988" max="9988" width="9.109375" style="46"/>
    <col min="9989" max="9989" width="10.109375" style="46" customWidth="1"/>
    <col min="9990" max="9990" width="14.88671875" style="46" customWidth="1"/>
    <col min="9991" max="9991" width="4.33203125" style="46" customWidth="1"/>
    <col min="9992" max="9992" width="10.33203125" style="46" customWidth="1"/>
    <col min="9993" max="9993" width="7.88671875" style="46" customWidth="1"/>
    <col min="9994" max="9994" width="14.44140625" style="46" customWidth="1"/>
    <col min="9995" max="9995" width="5.5546875" style="46" customWidth="1"/>
    <col min="9996" max="9997" width="10.33203125" style="46" customWidth="1"/>
    <col min="9998" max="9998" width="13.33203125" style="46" customWidth="1"/>
    <col min="9999" max="10240" width="9.109375" style="46"/>
    <col min="10241" max="10241" width="4.5546875" style="46" customWidth="1"/>
    <col min="10242" max="10242" width="15.109375" style="46" customWidth="1"/>
    <col min="10243" max="10243" width="13.5546875" style="46" customWidth="1"/>
    <col min="10244" max="10244" width="9.109375" style="46"/>
    <col min="10245" max="10245" width="10.109375" style="46" customWidth="1"/>
    <col min="10246" max="10246" width="14.88671875" style="46" customWidth="1"/>
    <col min="10247" max="10247" width="4.33203125" style="46" customWidth="1"/>
    <col min="10248" max="10248" width="10.33203125" style="46" customWidth="1"/>
    <col min="10249" max="10249" width="7.88671875" style="46" customWidth="1"/>
    <col min="10250" max="10250" width="14.44140625" style="46" customWidth="1"/>
    <col min="10251" max="10251" width="5.5546875" style="46" customWidth="1"/>
    <col min="10252" max="10253" width="10.33203125" style="46" customWidth="1"/>
    <col min="10254" max="10254" width="13.33203125" style="46" customWidth="1"/>
    <col min="10255" max="10496" width="9.109375" style="46"/>
    <col min="10497" max="10497" width="4.5546875" style="46" customWidth="1"/>
    <col min="10498" max="10498" width="15.109375" style="46" customWidth="1"/>
    <col min="10499" max="10499" width="13.5546875" style="46" customWidth="1"/>
    <col min="10500" max="10500" width="9.109375" style="46"/>
    <col min="10501" max="10501" width="10.109375" style="46" customWidth="1"/>
    <col min="10502" max="10502" width="14.88671875" style="46" customWidth="1"/>
    <col min="10503" max="10503" width="4.33203125" style="46" customWidth="1"/>
    <col min="10504" max="10504" width="10.33203125" style="46" customWidth="1"/>
    <col min="10505" max="10505" width="7.88671875" style="46" customWidth="1"/>
    <col min="10506" max="10506" width="14.44140625" style="46" customWidth="1"/>
    <col min="10507" max="10507" width="5.5546875" style="46" customWidth="1"/>
    <col min="10508" max="10509" width="10.33203125" style="46" customWidth="1"/>
    <col min="10510" max="10510" width="13.33203125" style="46" customWidth="1"/>
    <col min="10511" max="10752" width="9.109375" style="46"/>
    <col min="10753" max="10753" width="4.5546875" style="46" customWidth="1"/>
    <col min="10754" max="10754" width="15.109375" style="46" customWidth="1"/>
    <col min="10755" max="10755" width="13.5546875" style="46" customWidth="1"/>
    <col min="10756" max="10756" width="9.109375" style="46"/>
    <col min="10757" max="10757" width="10.109375" style="46" customWidth="1"/>
    <col min="10758" max="10758" width="14.88671875" style="46" customWidth="1"/>
    <col min="10759" max="10759" width="4.33203125" style="46" customWidth="1"/>
    <col min="10760" max="10760" width="10.33203125" style="46" customWidth="1"/>
    <col min="10761" max="10761" width="7.88671875" style="46" customWidth="1"/>
    <col min="10762" max="10762" width="14.44140625" style="46" customWidth="1"/>
    <col min="10763" max="10763" width="5.5546875" style="46" customWidth="1"/>
    <col min="10764" max="10765" width="10.33203125" style="46" customWidth="1"/>
    <col min="10766" max="10766" width="13.33203125" style="46" customWidth="1"/>
    <col min="10767" max="11008" width="9.109375" style="46"/>
    <col min="11009" max="11009" width="4.5546875" style="46" customWidth="1"/>
    <col min="11010" max="11010" width="15.109375" style="46" customWidth="1"/>
    <col min="11011" max="11011" width="13.5546875" style="46" customWidth="1"/>
    <col min="11012" max="11012" width="9.109375" style="46"/>
    <col min="11013" max="11013" width="10.109375" style="46" customWidth="1"/>
    <col min="11014" max="11014" width="14.88671875" style="46" customWidth="1"/>
    <col min="11015" max="11015" width="4.33203125" style="46" customWidth="1"/>
    <col min="11016" max="11016" width="10.33203125" style="46" customWidth="1"/>
    <col min="11017" max="11017" width="7.88671875" style="46" customWidth="1"/>
    <col min="11018" max="11018" width="14.44140625" style="46" customWidth="1"/>
    <col min="11019" max="11019" width="5.5546875" style="46" customWidth="1"/>
    <col min="11020" max="11021" width="10.33203125" style="46" customWidth="1"/>
    <col min="11022" max="11022" width="13.33203125" style="46" customWidth="1"/>
    <col min="11023" max="11264" width="9.109375" style="46"/>
    <col min="11265" max="11265" width="4.5546875" style="46" customWidth="1"/>
    <col min="11266" max="11266" width="15.109375" style="46" customWidth="1"/>
    <col min="11267" max="11267" width="13.5546875" style="46" customWidth="1"/>
    <col min="11268" max="11268" width="9.109375" style="46"/>
    <col min="11269" max="11269" width="10.109375" style="46" customWidth="1"/>
    <col min="11270" max="11270" width="14.88671875" style="46" customWidth="1"/>
    <col min="11271" max="11271" width="4.33203125" style="46" customWidth="1"/>
    <col min="11272" max="11272" width="10.33203125" style="46" customWidth="1"/>
    <col min="11273" max="11273" width="7.88671875" style="46" customWidth="1"/>
    <col min="11274" max="11274" width="14.44140625" style="46" customWidth="1"/>
    <col min="11275" max="11275" width="5.5546875" style="46" customWidth="1"/>
    <col min="11276" max="11277" width="10.33203125" style="46" customWidth="1"/>
    <col min="11278" max="11278" width="13.33203125" style="46" customWidth="1"/>
    <col min="11279" max="11520" width="9.109375" style="46"/>
    <col min="11521" max="11521" width="4.5546875" style="46" customWidth="1"/>
    <col min="11522" max="11522" width="15.109375" style="46" customWidth="1"/>
    <col min="11523" max="11523" width="13.5546875" style="46" customWidth="1"/>
    <col min="11524" max="11524" width="9.109375" style="46"/>
    <col min="11525" max="11525" width="10.109375" style="46" customWidth="1"/>
    <col min="11526" max="11526" width="14.88671875" style="46" customWidth="1"/>
    <col min="11527" max="11527" width="4.33203125" style="46" customWidth="1"/>
    <col min="11528" max="11528" width="10.33203125" style="46" customWidth="1"/>
    <col min="11529" max="11529" width="7.88671875" style="46" customWidth="1"/>
    <col min="11530" max="11530" width="14.44140625" style="46" customWidth="1"/>
    <col min="11531" max="11531" width="5.5546875" style="46" customWidth="1"/>
    <col min="11532" max="11533" width="10.33203125" style="46" customWidth="1"/>
    <col min="11534" max="11534" width="13.33203125" style="46" customWidth="1"/>
    <col min="11535" max="11776" width="9.109375" style="46"/>
    <col min="11777" max="11777" width="4.5546875" style="46" customWidth="1"/>
    <col min="11778" max="11778" width="15.109375" style="46" customWidth="1"/>
    <col min="11779" max="11779" width="13.5546875" style="46" customWidth="1"/>
    <col min="11780" max="11780" width="9.109375" style="46"/>
    <col min="11781" max="11781" width="10.109375" style="46" customWidth="1"/>
    <col min="11782" max="11782" width="14.88671875" style="46" customWidth="1"/>
    <col min="11783" max="11783" width="4.33203125" style="46" customWidth="1"/>
    <col min="11784" max="11784" width="10.33203125" style="46" customWidth="1"/>
    <col min="11785" max="11785" width="7.88671875" style="46" customWidth="1"/>
    <col min="11786" max="11786" width="14.44140625" style="46" customWidth="1"/>
    <col min="11787" max="11787" width="5.5546875" style="46" customWidth="1"/>
    <col min="11788" max="11789" width="10.33203125" style="46" customWidth="1"/>
    <col min="11790" max="11790" width="13.33203125" style="46" customWidth="1"/>
    <col min="11791" max="12032" width="9.109375" style="46"/>
    <col min="12033" max="12033" width="4.5546875" style="46" customWidth="1"/>
    <col min="12034" max="12034" width="15.109375" style="46" customWidth="1"/>
    <col min="12035" max="12035" width="13.5546875" style="46" customWidth="1"/>
    <col min="12036" max="12036" width="9.109375" style="46"/>
    <col min="12037" max="12037" width="10.109375" style="46" customWidth="1"/>
    <col min="12038" max="12038" width="14.88671875" style="46" customWidth="1"/>
    <col min="12039" max="12039" width="4.33203125" style="46" customWidth="1"/>
    <col min="12040" max="12040" width="10.33203125" style="46" customWidth="1"/>
    <col min="12041" max="12041" width="7.88671875" style="46" customWidth="1"/>
    <col min="12042" max="12042" width="14.44140625" style="46" customWidth="1"/>
    <col min="12043" max="12043" width="5.5546875" style="46" customWidth="1"/>
    <col min="12044" max="12045" width="10.33203125" style="46" customWidth="1"/>
    <col min="12046" max="12046" width="13.33203125" style="46" customWidth="1"/>
    <col min="12047" max="12288" width="9.109375" style="46"/>
    <col min="12289" max="12289" width="4.5546875" style="46" customWidth="1"/>
    <col min="12290" max="12290" width="15.109375" style="46" customWidth="1"/>
    <col min="12291" max="12291" width="13.5546875" style="46" customWidth="1"/>
    <col min="12292" max="12292" width="9.109375" style="46"/>
    <col min="12293" max="12293" width="10.109375" style="46" customWidth="1"/>
    <col min="12294" max="12294" width="14.88671875" style="46" customWidth="1"/>
    <col min="12295" max="12295" width="4.33203125" style="46" customWidth="1"/>
    <col min="12296" max="12296" width="10.33203125" style="46" customWidth="1"/>
    <col min="12297" max="12297" width="7.88671875" style="46" customWidth="1"/>
    <col min="12298" max="12298" width="14.44140625" style="46" customWidth="1"/>
    <col min="12299" max="12299" width="5.5546875" style="46" customWidth="1"/>
    <col min="12300" max="12301" width="10.33203125" style="46" customWidth="1"/>
    <col min="12302" max="12302" width="13.33203125" style="46" customWidth="1"/>
    <col min="12303" max="12544" width="9.109375" style="46"/>
    <col min="12545" max="12545" width="4.5546875" style="46" customWidth="1"/>
    <col min="12546" max="12546" width="15.109375" style="46" customWidth="1"/>
    <col min="12547" max="12547" width="13.5546875" style="46" customWidth="1"/>
    <col min="12548" max="12548" width="9.109375" style="46"/>
    <col min="12549" max="12549" width="10.109375" style="46" customWidth="1"/>
    <col min="12550" max="12550" width="14.88671875" style="46" customWidth="1"/>
    <col min="12551" max="12551" width="4.33203125" style="46" customWidth="1"/>
    <col min="12552" max="12552" width="10.33203125" style="46" customWidth="1"/>
    <col min="12553" max="12553" width="7.88671875" style="46" customWidth="1"/>
    <col min="12554" max="12554" width="14.44140625" style="46" customWidth="1"/>
    <col min="12555" max="12555" width="5.5546875" style="46" customWidth="1"/>
    <col min="12556" max="12557" width="10.33203125" style="46" customWidth="1"/>
    <col min="12558" max="12558" width="13.33203125" style="46" customWidth="1"/>
    <col min="12559" max="12800" width="9.109375" style="46"/>
    <col min="12801" max="12801" width="4.5546875" style="46" customWidth="1"/>
    <col min="12802" max="12802" width="15.109375" style="46" customWidth="1"/>
    <col min="12803" max="12803" width="13.5546875" style="46" customWidth="1"/>
    <col min="12804" max="12804" width="9.109375" style="46"/>
    <col min="12805" max="12805" width="10.109375" style="46" customWidth="1"/>
    <col min="12806" max="12806" width="14.88671875" style="46" customWidth="1"/>
    <col min="12807" max="12807" width="4.33203125" style="46" customWidth="1"/>
    <col min="12808" max="12808" width="10.33203125" style="46" customWidth="1"/>
    <col min="12809" max="12809" width="7.88671875" style="46" customWidth="1"/>
    <col min="12810" max="12810" width="14.44140625" style="46" customWidth="1"/>
    <col min="12811" max="12811" width="5.5546875" style="46" customWidth="1"/>
    <col min="12812" max="12813" width="10.33203125" style="46" customWidth="1"/>
    <col min="12814" max="12814" width="13.33203125" style="46" customWidth="1"/>
    <col min="12815" max="13056" width="9.109375" style="46"/>
    <col min="13057" max="13057" width="4.5546875" style="46" customWidth="1"/>
    <col min="13058" max="13058" width="15.109375" style="46" customWidth="1"/>
    <col min="13059" max="13059" width="13.5546875" style="46" customWidth="1"/>
    <col min="13060" max="13060" width="9.109375" style="46"/>
    <col min="13061" max="13061" width="10.109375" style="46" customWidth="1"/>
    <col min="13062" max="13062" width="14.88671875" style="46" customWidth="1"/>
    <col min="13063" max="13063" width="4.33203125" style="46" customWidth="1"/>
    <col min="13064" max="13064" width="10.33203125" style="46" customWidth="1"/>
    <col min="13065" max="13065" width="7.88671875" style="46" customWidth="1"/>
    <col min="13066" max="13066" width="14.44140625" style="46" customWidth="1"/>
    <col min="13067" max="13067" width="5.5546875" style="46" customWidth="1"/>
    <col min="13068" max="13069" width="10.33203125" style="46" customWidth="1"/>
    <col min="13070" max="13070" width="13.33203125" style="46" customWidth="1"/>
    <col min="13071" max="13312" width="9.109375" style="46"/>
    <col min="13313" max="13313" width="4.5546875" style="46" customWidth="1"/>
    <col min="13314" max="13314" width="15.109375" style="46" customWidth="1"/>
    <col min="13315" max="13315" width="13.5546875" style="46" customWidth="1"/>
    <col min="13316" max="13316" width="9.109375" style="46"/>
    <col min="13317" max="13317" width="10.109375" style="46" customWidth="1"/>
    <col min="13318" max="13318" width="14.88671875" style="46" customWidth="1"/>
    <col min="13319" max="13319" width="4.33203125" style="46" customWidth="1"/>
    <col min="13320" max="13320" width="10.33203125" style="46" customWidth="1"/>
    <col min="13321" max="13321" width="7.88671875" style="46" customWidth="1"/>
    <col min="13322" max="13322" width="14.44140625" style="46" customWidth="1"/>
    <col min="13323" max="13323" width="5.5546875" style="46" customWidth="1"/>
    <col min="13324" max="13325" width="10.33203125" style="46" customWidth="1"/>
    <col min="13326" max="13326" width="13.33203125" style="46" customWidth="1"/>
    <col min="13327" max="13568" width="9.109375" style="46"/>
    <col min="13569" max="13569" width="4.5546875" style="46" customWidth="1"/>
    <col min="13570" max="13570" width="15.109375" style="46" customWidth="1"/>
    <col min="13571" max="13571" width="13.5546875" style="46" customWidth="1"/>
    <col min="13572" max="13572" width="9.109375" style="46"/>
    <col min="13573" max="13573" width="10.109375" style="46" customWidth="1"/>
    <col min="13574" max="13574" width="14.88671875" style="46" customWidth="1"/>
    <col min="13575" max="13575" width="4.33203125" style="46" customWidth="1"/>
    <col min="13576" max="13576" width="10.33203125" style="46" customWidth="1"/>
    <col min="13577" max="13577" width="7.88671875" style="46" customWidth="1"/>
    <col min="13578" max="13578" width="14.44140625" style="46" customWidth="1"/>
    <col min="13579" max="13579" width="5.5546875" style="46" customWidth="1"/>
    <col min="13580" max="13581" width="10.33203125" style="46" customWidth="1"/>
    <col min="13582" max="13582" width="13.33203125" style="46" customWidth="1"/>
    <col min="13583" max="13824" width="9.109375" style="46"/>
    <col min="13825" max="13825" width="4.5546875" style="46" customWidth="1"/>
    <col min="13826" max="13826" width="15.109375" style="46" customWidth="1"/>
    <col min="13827" max="13827" width="13.5546875" style="46" customWidth="1"/>
    <col min="13828" max="13828" width="9.109375" style="46"/>
    <col min="13829" max="13829" width="10.109375" style="46" customWidth="1"/>
    <col min="13830" max="13830" width="14.88671875" style="46" customWidth="1"/>
    <col min="13831" max="13831" width="4.33203125" style="46" customWidth="1"/>
    <col min="13832" max="13832" width="10.33203125" style="46" customWidth="1"/>
    <col min="13833" max="13833" width="7.88671875" style="46" customWidth="1"/>
    <col min="13834" max="13834" width="14.44140625" style="46" customWidth="1"/>
    <col min="13835" max="13835" width="5.5546875" style="46" customWidth="1"/>
    <col min="13836" max="13837" width="10.33203125" style="46" customWidth="1"/>
    <col min="13838" max="13838" width="13.33203125" style="46" customWidth="1"/>
    <col min="13839" max="14080" width="9.109375" style="46"/>
    <col min="14081" max="14081" width="4.5546875" style="46" customWidth="1"/>
    <col min="14082" max="14082" width="15.109375" style="46" customWidth="1"/>
    <col min="14083" max="14083" width="13.5546875" style="46" customWidth="1"/>
    <col min="14084" max="14084" width="9.109375" style="46"/>
    <col min="14085" max="14085" width="10.109375" style="46" customWidth="1"/>
    <col min="14086" max="14086" width="14.88671875" style="46" customWidth="1"/>
    <col min="14087" max="14087" width="4.33203125" style="46" customWidth="1"/>
    <col min="14088" max="14088" width="10.33203125" style="46" customWidth="1"/>
    <col min="14089" max="14089" width="7.88671875" style="46" customWidth="1"/>
    <col min="14090" max="14090" width="14.44140625" style="46" customWidth="1"/>
    <col min="14091" max="14091" width="5.5546875" style="46" customWidth="1"/>
    <col min="14092" max="14093" width="10.33203125" style="46" customWidth="1"/>
    <col min="14094" max="14094" width="13.33203125" style="46" customWidth="1"/>
    <col min="14095" max="14336" width="9.109375" style="46"/>
    <col min="14337" max="14337" width="4.5546875" style="46" customWidth="1"/>
    <col min="14338" max="14338" width="15.109375" style="46" customWidth="1"/>
    <col min="14339" max="14339" width="13.5546875" style="46" customWidth="1"/>
    <col min="14340" max="14340" width="9.109375" style="46"/>
    <col min="14341" max="14341" width="10.109375" style="46" customWidth="1"/>
    <col min="14342" max="14342" width="14.88671875" style="46" customWidth="1"/>
    <col min="14343" max="14343" width="4.33203125" style="46" customWidth="1"/>
    <col min="14344" max="14344" width="10.33203125" style="46" customWidth="1"/>
    <col min="14345" max="14345" width="7.88671875" style="46" customWidth="1"/>
    <col min="14346" max="14346" width="14.44140625" style="46" customWidth="1"/>
    <col min="14347" max="14347" width="5.5546875" style="46" customWidth="1"/>
    <col min="14348" max="14349" width="10.33203125" style="46" customWidth="1"/>
    <col min="14350" max="14350" width="13.33203125" style="46" customWidth="1"/>
    <col min="14351" max="14592" width="9.109375" style="46"/>
    <col min="14593" max="14593" width="4.5546875" style="46" customWidth="1"/>
    <col min="14594" max="14594" width="15.109375" style="46" customWidth="1"/>
    <col min="14595" max="14595" width="13.5546875" style="46" customWidth="1"/>
    <col min="14596" max="14596" width="9.109375" style="46"/>
    <col min="14597" max="14597" width="10.109375" style="46" customWidth="1"/>
    <col min="14598" max="14598" width="14.88671875" style="46" customWidth="1"/>
    <col min="14599" max="14599" width="4.33203125" style="46" customWidth="1"/>
    <col min="14600" max="14600" width="10.33203125" style="46" customWidth="1"/>
    <col min="14601" max="14601" width="7.88671875" style="46" customWidth="1"/>
    <col min="14602" max="14602" width="14.44140625" style="46" customWidth="1"/>
    <col min="14603" max="14603" width="5.5546875" style="46" customWidth="1"/>
    <col min="14604" max="14605" width="10.33203125" style="46" customWidth="1"/>
    <col min="14606" max="14606" width="13.33203125" style="46" customWidth="1"/>
    <col min="14607" max="14848" width="9.109375" style="46"/>
    <col min="14849" max="14849" width="4.5546875" style="46" customWidth="1"/>
    <col min="14850" max="14850" width="15.109375" style="46" customWidth="1"/>
    <col min="14851" max="14851" width="13.5546875" style="46" customWidth="1"/>
    <col min="14852" max="14852" width="9.109375" style="46"/>
    <col min="14853" max="14853" width="10.109375" style="46" customWidth="1"/>
    <col min="14854" max="14854" width="14.88671875" style="46" customWidth="1"/>
    <col min="14855" max="14855" width="4.33203125" style="46" customWidth="1"/>
    <col min="14856" max="14856" width="10.33203125" style="46" customWidth="1"/>
    <col min="14857" max="14857" width="7.88671875" style="46" customWidth="1"/>
    <col min="14858" max="14858" width="14.44140625" style="46" customWidth="1"/>
    <col min="14859" max="14859" width="5.5546875" style="46" customWidth="1"/>
    <col min="14860" max="14861" width="10.33203125" style="46" customWidth="1"/>
    <col min="14862" max="14862" width="13.33203125" style="46" customWidth="1"/>
    <col min="14863" max="15104" width="9.109375" style="46"/>
    <col min="15105" max="15105" width="4.5546875" style="46" customWidth="1"/>
    <col min="15106" max="15106" width="15.109375" style="46" customWidth="1"/>
    <col min="15107" max="15107" width="13.5546875" style="46" customWidth="1"/>
    <col min="15108" max="15108" width="9.109375" style="46"/>
    <col min="15109" max="15109" width="10.109375" style="46" customWidth="1"/>
    <col min="15110" max="15110" width="14.88671875" style="46" customWidth="1"/>
    <col min="15111" max="15111" width="4.33203125" style="46" customWidth="1"/>
    <col min="15112" max="15112" width="10.33203125" style="46" customWidth="1"/>
    <col min="15113" max="15113" width="7.88671875" style="46" customWidth="1"/>
    <col min="15114" max="15114" width="14.44140625" style="46" customWidth="1"/>
    <col min="15115" max="15115" width="5.5546875" style="46" customWidth="1"/>
    <col min="15116" max="15117" width="10.33203125" style="46" customWidth="1"/>
    <col min="15118" max="15118" width="13.33203125" style="46" customWidth="1"/>
    <col min="15119" max="15360" width="9.109375" style="46"/>
    <col min="15361" max="15361" width="4.5546875" style="46" customWidth="1"/>
    <col min="15362" max="15362" width="15.109375" style="46" customWidth="1"/>
    <col min="15363" max="15363" width="13.5546875" style="46" customWidth="1"/>
    <col min="15364" max="15364" width="9.109375" style="46"/>
    <col min="15365" max="15365" width="10.109375" style="46" customWidth="1"/>
    <col min="15366" max="15366" width="14.88671875" style="46" customWidth="1"/>
    <col min="15367" max="15367" width="4.33203125" style="46" customWidth="1"/>
    <col min="15368" max="15368" width="10.33203125" style="46" customWidth="1"/>
    <col min="15369" max="15369" width="7.88671875" style="46" customWidth="1"/>
    <col min="15370" max="15370" width="14.44140625" style="46" customWidth="1"/>
    <col min="15371" max="15371" width="5.5546875" style="46" customWidth="1"/>
    <col min="15372" max="15373" width="10.33203125" style="46" customWidth="1"/>
    <col min="15374" max="15374" width="13.33203125" style="46" customWidth="1"/>
    <col min="15375" max="15616" width="9.109375" style="46"/>
    <col min="15617" max="15617" width="4.5546875" style="46" customWidth="1"/>
    <col min="15618" max="15618" width="15.109375" style="46" customWidth="1"/>
    <col min="15619" max="15619" width="13.5546875" style="46" customWidth="1"/>
    <col min="15620" max="15620" width="9.109375" style="46"/>
    <col min="15621" max="15621" width="10.109375" style="46" customWidth="1"/>
    <col min="15622" max="15622" width="14.88671875" style="46" customWidth="1"/>
    <col min="15623" max="15623" width="4.33203125" style="46" customWidth="1"/>
    <col min="15624" max="15624" width="10.33203125" style="46" customWidth="1"/>
    <col min="15625" max="15625" width="7.88671875" style="46" customWidth="1"/>
    <col min="15626" max="15626" width="14.44140625" style="46" customWidth="1"/>
    <col min="15627" max="15627" width="5.5546875" style="46" customWidth="1"/>
    <col min="15628" max="15629" width="10.33203125" style="46" customWidth="1"/>
    <col min="15630" max="15630" width="13.33203125" style="46" customWidth="1"/>
    <col min="15631" max="15872" width="9.109375" style="46"/>
    <col min="15873" max="15873" width="4.5546875" style="46" customWidth="1"/>
    <col min="15874" max="15874" width="15.109375" style="46" customWidth="1"/>
    <col min="15875" max="15875" width="13.5546875" style="46" customWidth="1"/>
    <col min="15876" max="15876" width="9.109375" style="46"/>
    <col min="15877" max="15877" width="10.109375" style="46" customWidth="1"/>
    <col min="15878" max="15878" width="14.88671875" style="46" customWidth="1"/>
    <col min="15879" max="15879" width="4.33203125" style="46" customWidth="1"/>
    <col min="15880" max="15880" width="10.33203125" style="46" customWidth="1"/>
    <col min="15881" max="15881" width="7.88671875" style="46" customWidth="1"/>
    <col min="15882" max="15882" width="14.44140625" style="46" customWidth="1"/>
    <col min="15883" max="15883" width="5.5546875" style="46" customWidth="1"/>
    <col min="15884" max="15885" width="10.33203125" style="46" customWidth="1"/>
    <col min="15886" max="15886" width="13.33203125" style="46" customWidth="1"/>
    <col min="15887" max="16128" width="9.109375" style="46"/>
    <col min="16129" max="16129" width="4.5546875" style="46" customWidth="1"/>
    <col min="16130" max="16130" width="15.109375" style="46" customWidth="1"/>
    <col min="16131" max="16131" width="13.5546875" style="46" customWidth="1"/>
    <col min="16132" max="16132" width="9.109375" style="46"/>
    <col min="16133" max="16133" width="10.109375" style="46" customWidth="1"/>
    <col min="16134" max="16134" width="14.88671875" style="46" customWidth="1"/>
    <col min="16135" max="16135" width="4.33203125" style="46" customWidth="1"/>
    <col min="16136" max="16136" width="10.33203125" style="46" customWidth="1"/>
    <col min="16137" max="16137" width="7.88671875" style="46" customWidth="1"/>
    <col min="16138" max="16138" width="14.44140625" style="46" customWidth="1"/>
    <col min="16139" max="16139" width="5.5546875" style="46" customWidth="1"/>
    <col min="16140" max="16141" width="10.33203125" style="46" customWidth="1"/>
    <col min="16142" max="16142" width="13.33203125" style="46" customWidth="1"/>
    <col min="16143" max="16384" width="9.109375" style="46"/>
  </cols>
  <sheetData>
    <row r="1" spans="1:18" s="42" customFormat="1" ht="14.25" x14ac:dyDescent="0.2">
      <c r="A1" s="174"/>
      <c r="B1" s="175"/>
      <c r="C1" s="175"/>
      <c r="D1" s="175"/>
      <c r="E1" s="82"/>
      <c r="F1" s="82"/>
      <c r="G1" s="82"/>
      <c r="P1" s="46"/>
    </row>
    <row r="2" spans="1:18" s="42" customFormat="1" ht="15" x14ac:dyDescent="0.25">
      <c r="A2" s="40"/>
      <c r="B2" s="41"/>
      <c r="C2" s="41"/>
      <c r="D2" s="41"/>
    </row>
    <row r="3" spans="1:18" s="42" customFormat="1" ht="15" x14ac:dyDescent="0.25">
      <c r="A3" s="40"/>
      <c r="B3" s="41"/>
      <c r="C3" s="41"/>
      <c r="D3" s="41"/>
      <c r="E3" s="43"/>
      <c r="F3" s="43"/>
      <c r="G3" s="43"/>
      <c r="H3" s="43"/>
      <c r="I3" s="43"/>
      <c r="J3" s="317" t="s">
        <v>93</v>
      </c>
      <c r="K3" s="317"/>
      <c r="L3" s="317"/>
      <c r="M3" s="317"/>
      <c r="N3" s="317"/>
      <c r="O3" s="46"/>
      <c r="P3" s="46"/>
      <c r="Q3" s="46"/>
      <c r="R3" s="46"/>
    </row>
    <row r="4" spans="1:18" s="42" customFormat="1" ht="15" x14ac:dyDescent="0.25">
      <c r="A4" s="40"/>
      <c r="B4" s="41"/>
      <c r="C4" s="41"/>
      <c r="D4" s="41"/>
      <c r="E4" s="44"/>
      <c r="F4" s="44"/>
      <c r="G4" s="44"/>
      <c r="H4" s="44"/>
      <c r="I4" s="44"/>
      <c r="J4" s="317" t="s">
        <v>94</v>
      </c>
      <c r="K4" s="317"/>
      <c r="L4" s="317"/>
      <c r="M4" s="317"/>
      <c r="N4" s="317"/>
      <c r="O4" s="46"/>
      <c r="P4" s="46"/>
      <c r="Q4" s="46"/>
      <c r="R4" s="46"/>
    </row>
    <row r="5" spans="1:18" ht="12.75" x14ac:dyDescent="0.2">
      <c r="A5" s="318" t="s">
        <v>125</v>
      </c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</row>
    <row r="6" spans="1:18" ht="15" x14ac:dyDescent="0.25">
      <c r="A6" s="319" t="s">
        <v>126</v>
      </c>
      <c r="B6" s="319"/>
      <c r="C6" s="319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</row>
    <row r="7" spans="1:18" ht="13.8" x14ac:dyDescent="0.25">
      <c r="A7" s="316" t="s">
        <v>127</v>
      </c>
      <c r="B7" s="316"/>
      <c r="C7" s="316"/>
      <c r="D7" s="316"/>
      <c r="E7" s="316"/>
      <c r="F7" s="316"/>
      <c r="G7" s="316"/>
      <c r="H7" s="316"/>
      <c r="I7" s="316"/>
      <c r="J7" s="316"/>
      <c r="K7" s="316"/>
      <c r="L7" s="316"/>
      <c r="M7" s="316"/>
      <c r="N7" s="316"/>
      <c r="O7" s="316"/>
    </row>
    <row r="8" spans="1:18" ht="13.8" x14ac:dyDescent="0.25">
      <c r="A8" s="316" t="s">
        <v>128</v>
      </c>
      <c r="B8" s="316"/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6"/>
      <c r="N8" s="316"/>
      <c r="O8" s="316"/>
    </row>
    <row r="9" spans="1:18" ht="13.8" x14ac:dyDescent="0.25">
      <c r="A9" s="316" t="s">
        <v>759</v>
      </c>
      <c r="B9" s="316"/>
      <c r="C9" s="316"/>
      <c r="D9" s="316"/>
      <c r="E9" s="316"/>
      <c r="F9" s="316"/>
      <c r="G9" s="316"/>
      <c r="H9" s="316"/>
      <c r="I9" s="316"/>
      <c r="J9" s="316"/>
      <c r="K9" s="316"/>
      <c r="L9" s="316"/>
      <c r="M9" s="316"/>
      <c r="N9" s="316"/>
      <c r="O9" s="316"/>
    </row>
    <row r="10" spans="1:18" ht="18.75" thickBot="1" x14ac:dyDescent="0.3">
      <c r="A10" s="47"/>
      <c r="B10" s="47"/>
      <c r="C10" s="47"/>
      <c r="D10" s="47"/>
      <c r="E10" s="47"/>
      <c r="F10" s="315" t="s">
        <v>607</v>
      </c>
      <c r="G10" s="315"/>
      <c r="H10" s="315"/>
      <c r="I10" s="315"/>
      <c r="J10" s="315"/>
      <c r="K10" s="48"/>
      <c r="L10" s="48"/>
      <c r="M10" s="48"/>
    </row>
    <row r="11" spans="1:18" ht="12.75" customHeight="1" x14ac:dyDescent="0.25">
      <c r="A11" s="321" t="s">
        <v>59</v>
      </c>
      <c r="B11" s="324" t="s">
        <v>129</v>
      </c>
      <c r="C11" s="324" t="s">
        <v>130</v>
      </c>
      <c r="D11" s="327" t="s">
        <v>131</v>
      </c>
      <c r="E11" s="327"/>
      <c r="F11" s="321" t="s">
        <v>132</v>
      </c>
      <c r="G11" s="327"/>
      <c r="H11" s="327"/>
      <c r="I11" s="330" t="s">
        <v>133</v>
      </c>
      <c r="J11" s="321" t="s">
        <v>134</v>
      </c>
      <c r="K11" s="327"/>
      <c r="L11" s="327"/>
      <c r="M11" s="333" t="s">
        <v>135</v>
      </c>
      <c r="N11" s="336" t="s">
        <v>758</v>
      </c>
      <c r="O11" s="338" t="s">
        <v>66</v>
      </c>
    </row>
    <row r="12" spans="1:18" x14ac:dyDescent="0.25">
      <c r="A12" s="322"/>
      <c r="B12" s="325"/>
      <c r="C12" s="325"/>
      <c r="D12" s="328"/>
      <c r="E12" s="328"/>
      <c r="F12" s="322"/>
      <c r="G12" s="328"/>
      <c r="H12" s="328"/>
      <c r="I12" s="331"/>
      <c r="J12" s="322"/>
      <c r="K12" s="328"/>
      <c r="L12" s="328"/>
      <c r="M12" s="334"/>
      <c r="N12" s="337"/>
      <c r="O12" s="339"/>
    </row>
    <row r="13" spans="1:18" ht="31.5" customHeight="1" thickBot="1" x14ac:dyDescent="0.3">
      <c r="A13" s="322"/>
      <c r="B13" s="325"/>
      <c r="C13" s="325"/>
      <c r="D13" s="329"/>
      <c r="E13" s="329"/>
      <c r="F13" s="323"/>
      <c r="G13" s="329"/>
      <c r="H13" s="329"/>
      <c r="I13" s="331"/>
      <c r="J13" s="323"/>
      <c r="K13" s="329"/>
      <c r="L13" s="329"/>
      <c r="M13" s="334"/>
      <c r="N13" s="337"/>
      <c r="O13" s="339"/>
    </row>
    <row r="14" spans="1:18" ht="73.5" customHeight="1" thickBot="1" x14ac:dyDescent="0.3">
      <c r="A14" s="323"/>
      <c r="B14" s="326"/>
      <c r="C14" s="326"/>
      <c r="D14" s="49" t="s">
        <v>136</v>
      </c>
      <c r="E14" s="50" t="s">
        <v>137</v>
      </c>
      <c r="F14" s="51" t="s">
        <v>138</v>
      </c>
      <c r="G14" s="52" t="s">
        <v>754</v>
      </c>
      <c r="H14" s="50" t="s">
        <v>139</v>
      </c>
      <c r="I14" s="332"/>
      <c r="J14" s="51" t="s">
        <v>140</v>
      </c>
      <c r="K14" s="52" t="s">
        <v>754</v>
      </c>
      <c r="L14" s="53" t="s">
        <v>139</v>
      </c>
      <c r="M14" s="335"/>
      <c r="N14" s="337"/>
      <c r="O14" s="339"/>
    </row>
    <row r="15" spans="1:18" s="45" customFormat="1" ht="13.5" thickBot="1" x14ac:dyDescent="0.25">
      <c r="A15" s="54">
        <v>0</v>
      </c>
      <c r="B15" s="55">
        <v>1</v>
      </c>
      <c r="C15" s="55">
        <v>2</v>
      </c>
      <c r="D15" s="55">
        <v>3</v>
      </c>
      <c r="E15" s="55">
        <v>4</v>
      </c>
      <c r="F15" s="55">
        <v>5</v>
      </c>
      <c r="G15" s="55">
        <v>6</v>
      </c>
      <c r="H15" s="55">
        <v>7</v>
      </c>
      <c r="I15" s="56">
        <v>8</v>
      </c>
      <c r="J15" s="54">
        <v>9</v>
      </c>
      <c r="K15" s="56">
        <v>10</v>
      </c>
      <c r="L15" s="57">
        <v>11</v>
      </c>
      <c r="M15" s="57">
        <v>12</v>
      </c>
      <c r="N15" s="58">
        <v>13</v>
      </c>
      <c r="O15" s="59">
        <v>14</v>
      </c>
    </row>
    <row r="16" spans="1:18" ht="12.75" x14ac:dyDescent="0.2">
      <c r="A16" s="60">
        <v>1</v>
      </c>
      <c r="B16" s="60"/>
      <c r="C16" s="61"/>
      <c r="D16" s="61"/>
      <c r="E16" s="60"/>
      <c r="F16" s="60"/>
      <c r="G16" s="60"/>
      <c r="H16" s="60"/>
      <c r="I16" s="60"/>
      <c r="J16" s="60"/>
      <c r="K16" s="60"/>
      <c r="L16" s="62"/>
      <c r="M16" s="62"/>
      <c r="N16" s="63"/>
      <c r="O16" s="63"/>
    </row>
    <row r="17" spans="1:15" ht="12.75" x14ac:dyDescent="0.2">
      <c r="A17" s="64">
        <f>A16+1</f>
        <v>2</v>
      </c>
      <c r="B17" s="64"/>
      <c r="C17" s="65"/>
      <c r="D17" s="65"/>
      <c r="E17" s="64"/>
      <c r="F17" s="64"/>
      <c r="G17" s="64"/>
      <c r="H17" s="64"/>
      <c r="I17" s="64"/>
      <c r="J17" s="64"/>
      <c r="K17" s="64"/>
      <c r="L17" s="66"/>
      <c r="M17" s="66"/>
      <c r="N17" s="67"/>
      <c r="O17" s="67"/>
    </row>
    <row r="18" spans="1:15" x14ac:dyDescent="0.25">
      <c r="A18" s="64">
        <f>A17+1</f>
        <v>3</v>
      </c>
      <c r="B18" s="64"/>
      <c r="C18" s="65"/>
      <c r="D18" s="65"/>
      <c r="E18" s="64"/>
      <c r="F18" s="64"/>
      <c r="G18" s="64"/>
      <c r="H18" s="64"/>
      <c r="I18" s="64"/>
      <c r="J18" s="64"/>
      <c r="K18" s="64"/>
      <c r="L18" s="66"/>
      <c r="M18" s="66"/>
      <c r="N18" s="67"/>
      <c r="O18" s="67"/>
    </row>
    <row r="19" spans="1:15" x14ac:dyDescent="0.25">
      <c r="A19" s="64">
        <f>A18+1</f>
        <v>4</v>
      </c>
      <c r="B19" s="64"/>
      <c r="C19" s="65"/>
      <c r="D19" s="65"/>
      <c r="E19" s="64"/>
      <c r="F19" s="64"/>
      <c r="G19" s="64"/>
      <c r="H19" s="64"/>
      <c r="I19" s="64"/>
      <c r="J19" s="64"/>
      <c r="K19" s="64"/>
      <c r="L19" s="66"/>
      <c r="M19" s="66"/>
      <c r="N19" s="67"/>
      <c r="O19" s="67"/>
    </row>
    <row r="20" spans="1:15" x14ac:dyDescent="0.25">
      <c r="A20" s="68"/>
      <c r="B20" s="68"/>
      <c r="C20" s="69"/>
      <c r="D20" s="69"/>
      <c r="E20" s="68"/>
      <c r="F20" s="68"/>
      <c r="G20" s="68"/>
      <c r="H20" s="68"/>
      <c r="I20" s="68"/>
      <c r="J20" s="68"/>
      <c r="K20" s="68"/>
      <c r="L20" s="68"/>
      <c r="M20" s="68"/>
    </row>
    <row r="21" spans="1:15" ht="12.75" customHeight="1" x14ac:dyDescent="0.25">
      <c r="A21" s="68"/>
      <c r="B21" s="68"/>
      <c r="C21" s="69"/>
      <c r="D21" s="340" t="s">
        <v>141</v>
      </c>
      <c r="E21" s="340"/>
      <c r="F21" s="340"/>
      <c r="G21" s="68"/>
      <c r="H21" s="68"/>
      <c r="I21" s="68"/>
      <c r="J21" s="68" t="s">
        <v>142</v>
      </c>
      <c r="K21" s="68"/>
      <c r="L21" s="68"/>
      <c r="M21" s="68"/>
    </row>
    <row r="22" spans="1:15" ht="19.5" customHeight="1" x14ac:dyDescent="0.25">
      <c r="A22" s="68"/>
      <c r="B22" s="68"/>
      <c r="C22" s="69"/>
      <c r="D22" s="69"/>
      <c r="E22" s="314"/>
      <c r="F22" s="314"/>
      <c r="G22" s="68"/>
      <c r="H22" s="68"/>
      <c r="I22" s="68"/>
      <c r="J22" s="314"/>
      <c r="K22" s="314"/>
      <c r="L22" s="314"/>
      <c r="M22" s="68"/>
    </row>
    <row r="23" spans="1:15" x14ac:dyDescent="0.25">
      <c r="A23" s="68"/>
      <c r="B23" s="68"/>
      <c r="C23" s="69"/>
      <c r="D23" s="69"/>
      <c r="E23" s="68"/>
      <c r="F23" s="68"/>
      <c r="G23" s="68"/>
      <c r="H23" s="68"/>
      <c r="I23" s="68"/>
      <c r="J23" s="68"/>
      <c r="K23" s="68"/>
      <c r="L23" s="68"/>
      <c r="M23" s="68"/>
    </row>
    <row r="24" spans="1:15" ht="27" customHeight="1" x14ac:dyDescent="0.25">
      <c r="A24" s="68"/>
      <c r="B24" s="314"/>
      <c r="C24" s="314"/>
      <c r="D24" s="314"/>
      <c r="E24" s="314"/>
      <c r="F24" s="314"/>
      <c r="G24" s="314"/>
      <c r="H24" s="314"/>
      <c r="I24" s="314"/>
      <c r="J24" s="314"/>
      <c r="K24" s="314"/>
      <c r="L24" s="314"/>
      <c r="M24" s="314"/>
      <c r="N24" s="314"/>
      <c r="O24" s="314"/>
    </row>
    <row r="25" spans="1:15" x14ac:dyDescent="0.25">
      <c r="A25" s="68"/>
      <c r="B25" s="68"/>
      <c r="C25" s="69"/>
      <c r="D25" s="69"/>
      <c r="E25" s="68"/>
      <c r="F25" s="68"/>
      <c r="G25" s="68"/>
      <c r="H25" s="68"/>
      <c r="I25" s="68"/>
      <c r="J25" s="68"/>
      <c r="K25" s="68"/>
      <c r="L25" s="68"/>
      <c r="M25" s="68"/>
    </row>
    <row r="26" spans="1:15" x14ac:dyDescent="0.25">
      <c r="A26" s="68"/>
      <c r="B26" s="68"/>
      <c r="C26" s="69"/>
      <c r="D26" s="69"/>
      <c r="E26" s="68"/>
      <c r="F26" s="68"/>
      <c r="G26" s="68"/>
      <c r="H26" s="68"/>
      <c r="I26" s="68"/>
      <c r="J26" s="68"/>
      <c r="K26" s="68"/>
      <c r="L26" s="68"/>
      <c r="M26" s="68"/>
    </row>
    <row r="27" spans="1:15" ht="22.5" customHeight="1" x14ac:dyDescent="0.25">
      <c r="A27" s="70"/>
      <c r="B27" s="70"/>
      <c r="C27" s="70"/>
      <c r="D27" s="70"/>
      <c r="E27" s="70"/>
      <c r="F27" s="48"/>
      <c r="G27" s="48"/>
      <c r="H27" s="48"/>
      <c r="I27" s="48"/>
      <c r="J27" s="48"/>
      <c r="K27" s="48"/>
      <c r="L27" s="48"/>
      <c r="M27" s="48"/>
    </row>
    <row r="28" spans="1:15" x14ac:dyDescent="0.25">
      <c r="A28" s="70"/>
      <c r="B28" s="71"/>
      <c r="C28" s="70"/>
      <c r="D28" s="70"/>
      <c r="E28" s="70"/>
      <c r="F28" s="48"/>
      <c r="G28" s="48"/>
      <c r="H28" s="48"/>
      <c r="I28" s="48"/>
      <c r="J28" s="48"/>
      <c r="K28" s="48"/>
      <c r="L28" s="48"/>
      <c r="M28" s="48"/>
    </row>
    <row r="29" spans="1:15" x14ac:dyDescent="0.25">
      <c r="A29" s="70"/>
      <c r="B29" s="70"/>
      <c r="C29" s="70"/>
      <c r="D29" s="70"/>
      <c r="E29" s="70"/>
      <c r="F29" s="48"/>
      <c r="G29" s="48"/>
      <c r="H29" s="48"/>
      <c r="I29" s="48"/>
      <c r="J29" s="48"/>
      <c r="K29" s="48"/>
      <c r="L29" s="48"/>
      <c r="M29" s="48"/>
    </row>
    <row r="30" spans="1:15" x14ac:dyDescent="0.25">
      <c r="A30" s="70"/>
      <c r="B30" s="70"/>
      <c r="C30" s="70"/>
      <c r="D30" s="70"/>
      <c r="E30" s="70"/>
      <c r="F30" s="48"/>
      <c r="G30" s="48"/>
      <c r="H30" s="48"/>
      <c r="I30" s="48"/>
      <c r="J30" s="48"/>
      <c r="K30" s="48"/>
      <c r="L30" s="48"/>
      <c r="M30" s="48"/>
    </row>
    <row r="31" spans="1:15" ht="13.8" x14ac:dyDescent="0.25">
      <c r="A31" s="48"/>
      <c r="B31" s="48"/>
      <c r="C31" s="48"/>
      <c r="D31" s="341"/>
      <c r="E31" s="341"/>
      <c r="F31" s="341"/>
      <c r="G31" s="341"/>
      <c r="H31" s="341"/>
      <c r="I31" s="341"/>
      <c r="J31" s="341"/>
      <c r="K31" s="341"/>
      <c r="L31" s="341"/>
      <c r="M31" s="72"/>
    </row>
    <row r="32" spans="1:15" ht="13.8" x14ac:dyDescent="0.25">
      <c r="A32" s="48"/>
      <c r="B32" s="48"/>
      <c r="C32" s="48"/>
      <c r="D32" s="341"/>
      <c r="E32" s="341"/>
      <c r="F32" s="341"/>
      <c r="G32" s="341"/>
      <c r="H32" s="341"/>
      <c r="I32" s="341"/>
      <c r="J32" s="341"/>
      <c r="K32" s="341"/>
      <c r="L32" s="341"/>
      <c r="M32" s="72"/>
    </row>
    <row r="33" spans="1:13" x14ac:dyDescent="0.25">
      <c r="A33" s="48"/>
      <c r="B33" s="48"/>
      <c r="C33" s="48"/>
      <c r="D33" s="320"/>
      <c r="E33" s="320"/>
      <c r="F33" s="320"/>
      <c r="G33" s="320"/>
      <c r="H33" s="320"/>
      <c r="I33" s="320"/>
      <c r="J33" s="320"/>
      <c r="K33" s="320"/>
      <c r="L33" s="320"/>
      <c r="M33" s="73"/>
    </row>
    <row r="34" spans="1:13" x14ac:dyDescent="0.25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</row>
  </sheetData>
  <mergeCells count="25">
    <mergeCell ref="D33:L33"/>
    <mergeCell ref="A9:O9"/>
    <mergeCell ref="A11:A14"/>
    <mergeCell ref="B11:B14"/>
    <mergeCell ref="C11:C14"/>
    <mergeCell ref="D11:E13"/>
    <mergeCell ref="F11:H13"/>
    <mergeCell ref="I11:I14"/>
    <mergeCell ref="J11:L13"/>
    <mergeCell ref="M11:M14"/>
    <mergeCell ref="N11:N14"/>
    <mergeCell ref="O11:O14"/>
    <mergeCell ref="D21:F21"/>
    <mergeCell ref="B24:O24"/>
    <mergeCell ref="D31:L31"/>
    <mergeCell ref="D32:L32"/>
    <mergeCell ref="E22:F22"/>
    <mergeCell ref="J22:L22"/>
    <mergeCell ref="F10:J10"/>
    <mergeCell ref="A8:O8"/>
    <mergeCell ref="J3:N3"/>
    <mergeCell ref="J4:N4"/>
    <mergeCell ref="A5:O5"/>
    <mergeCell ref="A6:O6"/>
    <mergeCell ref="A7:O7"/>
  </mergeCells>
  <pageMargins left="0.16" right="0.19" top="0.34" bottom="0.32" header="0.24" footer="0.21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opLeftCell="A10" workbookViewId="0">
      <selection activeCell="D17" sqref="D17"/>
    </sheetView>
  </sheetViews>
  <sheetFormatPr defaultRowHeight="13.2" x14ac:dyDescent="0.25"/>
  <cols>
    <col min="1" max="1" width="4.33203125" style="42" customWidth="1"/>
    <col min="2" max="2" width="17.33203125" style="42" customWidth="1"/>
    <col min="3" max="3" width="5.33203125" style="42" customWidth="1"/>
    <col min="4" max="4" width="24.44140625" style="42" customWidth="1"/>
    <col min="5" max="5" width="11" style="42" customWidth="1"/>
    <col min="6" max="7" width="19.88671875" style="42" customWidth="1"/>
    <col min="8" max="8" width="20" style="42" customWidth="1"/>
    <col min="9" max="9" width="10.44140625" style="42" customWidth="1"/>
    <col min="10" max="256" width="9.109375" style="42"/>
    <col min="257" max="257" width="4.33203125" style="42" customWidth="1"/>
    <col min="258" max="258" width="17.33203125" style="42" customWidth="1"/>
    <col min="259" max="259" width="5.33203125" style="42" customWidth="1"/>
    <col min="260" max="260" width="24.44140625" style="42" customWidth="1"/>
    <col min="261" max="261" width="11" style="42" customWidth="1"/>
    <col min="262" max="263" width="19.88671875" style="42" customWidth="1"/>
    <col min="264" max="264" width="20" style="42" customWidth="1"/>
    <col min="265" max="265" width="10.44140625" style="42" customWidth="1"/>
    <col min="266" max="512" width="9.109375" style="42"/>
    <col min="513" max="513" width="4.33203125" style="42" customWidth="1"/>
    <col min="514" max="514" width="17.33203125" style="42" customWidth="1"/>
    <col min="515" max="515" width="5.33203125" style="42" customWidth="1"/>
    <col min="516" max="516" width="24.44140625" style="42" customWidth="1"/>
    <col min="517" max="517" width="11" style="42" customWidth="1"/>
    <col min="518" max="519" width="19.88671875" style="42" customWidth="1"/>
    <col min="520" max="520" width="20" style="42" customWidth="1"/>
    <col min="521" max="521" width="10.44140625" style="42" customWidth="1"/>
    <col min="522" max="768" width="9.109375" style="42"/>
    <col min="769" max="769" width="4.33203125" style="42" customWidth="1"/>
    <col min="770" max="770" width="17.33203125" style="42" customWidth="1"/>
    <col min="771" max="771" width="5.33203125" style="42" customWidth="1"/>
    <col min="772" max="772" width="24.44140625" style="42" customWidth="1"/>
    <col min="773" max="773" width="11" style="42" customWidth="1"/>
    <col min="774" max="775" width="19.88671875" style="42" customWidth="1"/>
    <col min="776" max="776" width="20" style="42" customWidth="1"/>
    <col min="777" max="777" width="10.44140625" style="42" customWidth="1"/>
    <col min="778" max="1024" width="9.109375" style="42"/>
    <col min="1025" max="1025" width="4.33203125" style="42" customWidth="1"/>
    <col min="1026" max="1026" width="17.33203125" style="42" customWidth="1"/>
    <col min="1027" max="1027" width="5.33203125" style="42" customWidth="1"/>
    <col min="1028" max="1028" width="24.44140625" style="42" customWidth="1"/>
    <col min="1029" max="1029" width="11" style="42" customWidth="1"/>
    <col min="1030" max="1031" width="19.88671875" style="42" customWidth="1"/>
    <col min="1032" max="1032" width="20" style="42" customWidth="1"/>
    <col min="1033" max="1033" width="10.44140625" style="42" customWidth="1"/>
    <col min="1034" max="1280" width="9.109375" style="42"/>
    <col min="1281" max="1281" width="4.33203125" style="42" customWidth="1"/>
    <col min="1282" max="1282" width="17.33203125" style="42" customWidth="1"/>
    <col min="1283" max="1283" width="5.33203125" style="42" customWidth="1"/>
    <col min="1284" max="1284" width="24.44140625" style="42" customWidth="1"/>
    <col min="1285" max="1285" width="11" style="42" customWidth="1"/>
    <col min="1286" max="1287" width="19.88671875" style="42" customWidth="1"/>
    <col min="1288" max="1288" width="20" style="42" customWidth="1"/>
    <col min="1289" max="1289" width="10.44140625" style="42" customWidth="1"/>
    <col min="1290" max="1536" width="9.109375" style="42"/>
    <col min="1537" max="1537" width="4.33203125" style="42" customWidth="1"/>
    <col min="1538" max="1538" width="17.33203125" style="42" customWidth="1"/>
    <col min="1539" max="1539" width="5.33203125" style="42" customWidth="1"/>
    <col min="1540" max="1540" width="24.44140625" style="42" customWidth="1"/>
    <col min="1541" max="1541" width="11" style="42" customWidth="1"/>
    <col min="1542" max="1543" width="19.88671875" style="42" customWidth="1"/>
    <col min="1544" max="1544" width="20" style="42" customWidth="1"/>
    <col min="1545" max="1545" width="10.44140625" style="42" customWidth="1"/>
    <col min="1546" max="1792" width="9.109375" style="42"/>
    <col min="1793" max="1793" width="4.33203125" style="42" customWidth="1"/>
    <col min="1794" max="1794" width="17.33203125" style="42" customWidth="1"/>
    <col min="1795" max="1795" width="5.33203125" style="42" customWidth="1"/>
    <col min="1796" max="1796" width="24.44140625" style="42" customWidth="1"/>
    <col min="1797" max="1797" width="11" style="42" customWidth="1"/>
    <col min="1798" max="1799" width="19.88671875" style="42" customWidth="1"/>
    <col min="1800" max="1800" width="20" style="42" customWidth="1"/>
    <col min="1801" max="1801" width="10.44140625" style="42" customWidth="1"/>
    <col min="1802" max="2048" width="9.109375" style="42"/>
    <col min="2049" max="2049" width="4.33203125" style="42" customWidth="1"/>
    <col min="2050" max="2050" width="17.33203125" style="42" customWidth="1"/>
    <col min="2051" max="2051" width="5.33203125" style="42" customWidth="1"/>
    <col min="2052" max="2052" width="24.44140625" style="42" customWidth="1"/>
    <col min="2053" max="2053" width="11" style="42" customWidth="1"/>
    <col min="2054" max="2055" width="19.88671875" style="42" customWidth="1"/>
    <col min="2056" max="2056" width="20" style="42" customWidth="1"/>
    <col min="2057" max="2057" width="10.44140625" style="42" customWidth="1"/>
    <col min="2058" max="2304" width="9.109375" style="42"/>
    <col min="2305" max="2305" width="4.33203125" style="42" customWidth="1"/>
    <col min="2306" max="2306" width="17.33203125" style="42" customWidth="1"/>
    <col min="2307" max="2307" width="5.33203125" style="42" customWidth="1"/>
    <col min="2308" max="2308" width="24.44140625" style="42" customWidth="1"/>
    <col min="2309" max="2309" width="11" style="42" customWidth="1"/>
    <col min="2310" max="2311" width="19.88671875" style="42" customWidth="1"/>
    <col min="2312" max="2312" width="20" style="42" customWidth="1"/>
    <col min="2313" max="2313" width="10.44140625" style="42" customWidth="1"/>
    <col min="2314" max="2560" width="9.109375" style="42"/>
    <col min="2561" max="2561" width="4.33203125" style="42" customWidth="1"/>
    <col min="2562" max="2562" width="17.33203125" style="42" customWidth="1"/>
    <col min="2563" max="2563" width="5.33203125" style="42" customWidth="1"/>
    <col min="2564" max="2564" width="24.44140625" style="42" customWidth="1"/>
    <col min="2565" max="2565" width="11" style="42" customWidth="1"/>
    <col min="2566" max="2567" width="19.88671875" style="42" customWidth="1"/>
    <col min="2568" max="2568" width="20" style="42" customWidth="1"/>
    <col min="2569" max="2569" width="10.44140625" style="42" customWidth="1"/>
    <col min="2570" max="2816" width="9.109375" style="42"/>
    <col min="2817" max="2817" width="4.33203125" style="42" customWidth="1"/>
    <col min="2818" max="2818" width="17.33203125" style="42" customWidth="1"/>
    <col min="2819" max="2819" width="5.33203125" style="42" customWidth="1"/>
    <col min="2820" max="2820" width="24.44140625" style="42" customWidth="1"/>
    <col min="2821" max="2821" width="11" style="42" customWidth="1"/>
    <col min="2822" max="2823" width="19.88671875" style="42" customWidth="1"/>
    <col min="2824" max="2824" width="20" style="42" customWidth="1"/>
    <col min="2825" max="2825" width="10.44140625" style="42" customWidth="1"/>
    <col min="2826" max="3072" width="9.109375" style="42"/>
    <col min="3073" max="3073" width="4.33203125" style="42" customWidth="1"/>
    <col min="3074" max="3074" width="17.33203125" style="42" customWidth="1"/>
    <col min="3075" max="3075" width="5.33203125" style="42" customWidth="1"/>
    <col min="3076" max="3076" width="24.44140625" style="42" customWidth="1"/>
    <col min="3077" max="3077" width="11" style="42" customWidth="1"/>
    <col min="3078" max="3079" width="19.88671875" style="42" customWidth="1"/>
    <col min="3080" max="3080" width="20" style="42" customWidth="1"/>
    <col min="3081" max="3081" width="10.44140625" style="42" customWidth="1"/>
    <col min="3082" max="3328" width="9.109375" style="42"/>
    <col min="3329" max="3329" width="4.33203125" style="42" customWidth="1"/>
    <col min="3330" max="3330" width="17.33203125" style="42" customWidth="1"/>
    <col min="3331" max="3331" width="5.33203125" style="42" customWidth="1"/>
    <col min="3332" max="3332" width="24.44140625" style="42" customWidth="1"/>
    <col min="3333" max="3333" width="11" style="42" customWidth="1"/>
    <col min="3334" max="3335" width="19.88671875" style="42" customWidth="1"/>
    <col min="3336" max="3336" width="20" style="42" customWidth="1"/>
    <col min="3337" max="3337" width="10.44140625" style="42" customWidth="1"/>
    <col min="3338" max="3584" width="9.109375" style="42"/>
    <col min="3585" max="3585" width="4.33203125" style="42" customWidth="1"/>
    <col min="3586" max="3586" width="17.33203125" style="42" customWidth="1"/>
    <col min="3587" max="3587" width="5.33203125" style="42" customWidth="1"/>
    <col min="3588" max="3588" width="24.44140625" style="42" customWidth="1"/>
    <col min="3589" max="3589" width="11" style="42" customWidth="1"/>
    <col min="3590" max="3591" width="19.88671875" style="42" customWidth="1"/>
    <col min="3592" max="3592" width="20" style="42" customWidth="1"/>
    <col min="3593" max="3593" width="10.44140625" style="42" customWidth="1"/>
    <col min="3594" max="3840" width="9.109375" style="42"/>
    <col min="3841" max="3841" width="4.33203125" style="42" customWidth="1"/>
    <col min="3842" max="3842" width="17.33203125" style="42" customWidth="1"/>
    <col min="3843" max="3843" width="5.33203125" style="42" customWidth="1"/>
    <col min="3844" max="3844" width="24.44140625" style="42" customWidth="1"/>
    <col min="3845" max="3845" width="11" style="42" customWidth="1"/>
    <col min="3846" max="3847" width="19.88671875" style="42" customWidth="1"/>
    <col min="3848" max="3848" width="20" style="42" customWidth="1"/>
    <col min="3849" max="3849" width="10.44140625" style="42" customWidth="1"/>
    <col min="3850" max="4096" width="9.109375" style="42"/>
    <col min="4097" max="4097" width="4.33203125" style="42" customWidth="1"/>
    <col min="4098" max="4098" width="17.33203125" style="42" customWidth="1"/>
    <col min="4099" max="4099" width="5.33203125" style="42" customWidth="1"/>
    <col min="4100" max="4100" width="24.44140625" style="42" customWidth="1"/>
    <col min="4101" max="4101" width="11" style="42" customWidth="1"/>
    <col min="4102" max="4103" width="19.88671875" style="42" customWidth="1"/>
    <col min="4104" max="4104" width="20" style="42" customWidth="1"/>
    <col min="4105" max="4105" width="10.44140625" style="42" customWidth="1"/>
    <col min="4106" max="4352" width="9.109375" style="42"/>
    <col min="4353" max="4353" width="4.33203125" style="42" customWidth="1"/>
    <col min="4354" max="4354" width="17.33203125" style="42" customWidth="1"/>
    <col min="4355" max="4355" width="5.33203125" style="42" customWidth="1"/>
    <col min="4356" max="4356" width="24.44140625" style="42" customWidth="1"/>
    <col min="4357" max="4357" width="11" style="42" customWidth="1"/>
    <col min="4358" max="4359" width="19.88671875" style="42" customWidth="1"/>
    <col min="4360" max="4360" width="20" style="42" customWidth="1"/>
    <col min="4361" max="4361" width="10.44140625" style="42" customWidth="1"/>
    <col min="4362" max="4608" width="9.109375" style="42"/>
    <col min="4609" max="4609" width="4.33203125" style="42" customWidth="1"/>
    <col min="4610" max="4610" width="17.33203125" style="42" customWidth="1"/>
    <col min="4611" max="4611" width="5.33203125" style="42" customWidth="1"/>
    <col min="4612" max="4612" width="24.44140625" style="42" customWidth="1"/>
    <col min="4613" max="4613" width="11" style="42" customWidth="1"/>
    <col min="4614" max="4615" width="19.88671875" style="42" customWidth="1"/>
    <col min="4616" max="4616" width="20" style="42" customWidth="1"/>
    <col min="4617" max="4617" width="10.44140625" style="42" customWidth="1"/>
    <col min="4618" max="4864" width="9.109375" style="42"/>
    <col min="4865" max="4865" width="4.33203125" style="42" customWidth="1"/>
    <col min="4866" max="4866" width="17.33203125" style="42" customWidth="1"/>
    <col min="4867" max="4867" width="5.33203125" style="42" customWidth="1"/>
    <col min="4868" max="4868" width="24.44140625" style="42" customWidth="1"/>
    <col min="4869" max="4869" width="11" style="42" customWidth="1"/>
    <col min="4870" max="4871" width="19.88671875" style="42" customWidth="1"/>
    <col min="4872" max="4872" width="20" style="42" customWidth="1"/>
    <col min="4873" max="4873" width="10.44140625" style="42" customWidth="1"/>
    <col min="4874" max="5120" width="9.109375" style="42"/>
    <col min="5121" max="5121" width="4.33203125" style="42" customWidth="1"/>
    <col min="5122" max="5122" width="17.33203125" style="42" customWidth="1"/>
    <col min="5123" max="5123" width="5.33203125" style="42" customWidth="1"/>
    <col min="5124" max="5124" width="24.44140625" style="42" customWidth="1"/>
    <col min="5125" max="5125" width="11" style="42" customWidth="1"/>
    <col min="5126" max="5127" width="19.88671875" style="42" customWidth="1"/>
    <col min="5128" max="5128" width="20" style="42" customWidth="1"/>
    <col min="5129" max="5129" width="10.44140625" style="42" customWidth="1"/>
    <col min="5130" max="5376" width="9.109375" style="42"/>
    <col min="5377" max="5377" width="4.33203125" style="42" customWidth="1"/>
    <col min="5378" max="5378" width="17.33203125" style="42" customWidth="1"/>
    <col min="5379" max="5379" width="5.33203125" style="42" customWidth="1"/>
    <col min="5380" max="5380" width="24.44140625" style="42" customWidth="1"/>
    <col min="5381" max="5381" width="11" style="42" customWidth="1"/>
    <col min="5382" max="5383" width="19.88671875" style="42" customWidth="1"/>
    <col min="5384" max="5384" width="20" style="42" customWidth="1"/>
    <col min="5385" max="5385" width="10.44140625" style="42" customWidth="1"/>
    <col min="5386" max="5632" width="9.109375" style="42"/>
    <col min="5633" max="5633" width="4.33203125" style="42" customWidth="1"/>
    <col min="5634" max="5634" width="17.33203125" style="42" customWidth="1"/>
    <col min="5635" max="5635" width="5.33203125" style="42" customWidth="1"/>
    <col min="5636" max="5636" width="24.44140625" style="42" customWidth="1"/>
    <col min="5637" max="5637" width="11" style="42" customWidth="1"/>
    <col min="5638" max="5639" width="19.88671875" style="42" customWidth="1"/>
    <col min="5640" max="5640" width="20" style="42" customWidth="1"/>
    <col min="5641" max="5641" width="10.44140625" style="42" customWidth="1"/>
    <col min="5642" max="5888" width="9.109375" style="42"/>
    <col min="5889" max="5889" width="4.33203125" style="42" customWidth="1"/>
    <col min="5890" max="5890" width="17.33203125" style="42" customWidth="1"/>
    <col min="5891" max="5891" width="5.33203125" style="42" customWidth="1"/>
    <col min="5892" max="5892" width="24.44140625" style="42" customWidth="1"/>
    <col min="5893" max="5893" width="11" style="42" customWidth="1"/>
    <col min="5894" max="5895" width="19.88671875" style="42" customWidth="1"/>
    <col min="5896" max="5896" width="20" style="42" customWidth="1"/>
    <col min="5897" max="5897" width="10.44140625" style="42" customWidth="1"/>
    <col min="5898" max="6144" width="9.109375" style="42"/>
    <col min="6145" max="6145" width="4.33203125" style="42" customWidth="1"/>
    <col min="6146" max="6146" width="17.33203125" style="42" customWidth="1"/>
    <col min="6147" max="6147" width="5.33203125" style="42" customWidth="1"/>
    <col min="6148" max="6148" width="24.44140625" style="42" customWidth="1"/>
    <col min="6149" max="6149" width="11" style="42" customWidth="1"/>
    <col min="6150" max="6151" width="19.88671875" style="42" customWidth="1"/>
    <col min="6152" max="6152" width="20" style="42" customWidth="1"/>
    <col min="6153" max="6153" width="10.44140625" style="42" customWidth="1"/>
    <col min="6154" max="6400" width="9.109375" style="42"/>
    <col min="6401" max="6401" width="4.33203125" style="42" customWidth="1"/>
    <col min="6402" max="6402" width="17.33203125" style="42" customWidth="1"/>
    <col min="6403" max="6403" width="5.33203125" style="42" customWidth="1"/>
    <col min="6404" max="6404" width="24.44140625" style="42" customWidth="1"/>
    <col min="6405" max="6405" width="11" style="42" customWidth="1"/>
    <col min="6406" max="6407" width="19.88671875" style="42" customWidth="1"/>
    <col min="6408" max="6408" width="20" style="42" customWidth="1"/>
    <col min="6409" max="6409" width="10.44140625" style="42" customWidth="1"/>
    <col min="6410" max="6656" width="9.109375" style="42"/>
    <col min="6657" max="6657" width="4.33203125" style="42" customWidth="1"/>
    <col min="6658" max="6658" width="17.33203125" style="42" customWidth="1"/>
    <col min="6659" max="6659" width="5.33203125" style="42" customWidth="1"/>
    <col min="6660" max="6660" width="24.44140625" style="42" customWidth="1"/>
    <col min="6661" max="6661" width="11" style="42" customWidth="1"/>
    <col min="6662" max="6663" width="19.88671875" style="42" customWidth="1"/>
    <col min="6664" max="6664" width="20" style="42" customWidth="1"/>
    <col min="6665" max="6665" width="10.44140625" style="42" customWidth="1"/>
    <col min="6666" max="6912" width="9.109375" style="42"/>
    <col min="6913" max="6913" width="4.33203125" style="42" customWidth="1"/>
    <col min="6914" max="6914" width="17.33203125" style="42" customWidth="1"/>
    <col min="6915" max="6915" width="5.33203125" style="42" customWidth="1"/>
    <col min="6916" max="6916" width="24.44140625" style="42" customWidth="1"/>
    <col min="6917" max="6917" width="11" style="42" customWidth="1"/>
    <col min="6918" max="6919" width="19.88671875" style="42" customWidth="1"/>
    <col min="6920" max="6920" width="20" style="42" customWidth="1"/>
    <col min="6921" max="6921" width="10.44140625" style="42" customWidth="1"/>
    <col min="6922" max="7168" width="9.109375" style="42"/>
    <col min="7169" max="7169" width="4.33203125" style="42" customWidth="1"/>
    <col min="7170" max="7170" width="17.33203125" style="42" customWidth="1"/>
    <col min="7171" max="7171" width="5.33203125" style="42" customWidth="1"/>
    <col min="7172" max="7172" width="24.44140625" style="42" customWidth="1"/>
    <col min="7173" max="7173" width="11" style="42" customWidth="1"/>
    <col min="7174" max="7175" width="19.88671875" style="42" customWidth="1"/>
    <col min="7176" max="7176" width="20" style="42" customWidth="1"/>
    <col min="7177" max="7177" width="10.44140625" style="42" customWidth="1"/>
    <col min="7178" max="7424" width="9.109375" style="42"/>
    <col min="7425" max="7425" width="4.33203125" style="42" customWidth="1"/>
    <col min="7426" max="7426" width="17.33203125" style="42" customWidth="1"/>
    <col min="7427" max="7427" width="5.33203125" style="42" customWidth="1"/>
    <col min="7428" max="7428" width="24.44140625" style="42" customWidth="1"/>
    <col min="7429" max="7429" width="11" style="42" customWidth="1"/>
    <col min="7430" max="7431" width="19.88671875" style="42" customWidth="1"/>
    <col min="7432" max="7432" width="20" style="42" customWidth="1"/>
    <col min="7433" max="7433" width="10.44140625" style="42" customWidth="1"/>
    <col min="7434" max="7680" width="9.109375" style="42"/>
    <col min="7681" max="7681" width="4.33203125" style="42" customWidth="1"/>
    <col min="7682" max="7682" width="17.33203125" style="42" customWidth="1"/>
    <col min="7683" max="7683" width="5.33203125" style="42" customWidth="1"/>
    <col min="7684" max="7684" width="24.44140625" style="42" customWidth="1"/>
    <col min="7685" max="7685" width="11" style="42" customWidth="1"/>
    <col min="7686" max="7687" width="19.88671875" style="42" customWidth="1"/>
    <col min="7688" max="7688" width="20" style="42" customWidth="1"/>
    <col min="7689" max="7689" width="10.44140625" style="42" customWidth="1"/>
    <col min="7690" max="7936" width="9.109375" style="42"/>
    <col min="7937" max="7937" width="4.33203125" style="42" customWidth="1"/>
    <col min="7938" max="7938" width="17.33203125" style="42" customWidth="1"/>
    <col min="7939" max="7939" width="5.33203125" style="42" customWidth="1"/>
    <col min="7940" max="7940" width="24.44140625" style="42" customWidth="1"/>
    <col min="7941" max="7941" width="11" style="42" customWidth="1"/>
    <col min="7942" max="7943" width="19.88671875" style="42" customWidth="1"/>
    <col min="7944" max="7944" width="20" style="42" customWidth="1"/>
    <col min="7945" max="7945" width="10.44140625" style="42" customWidth="1"/>
    <col min="7946" max="8192" width="9.109375" style="42"/>
    <col min="8193" max="8193" width="4.33203125" style="42" customWidth="1"/>
    <col min="8194" max="8194" width="17.33203125" style="42" customWidth="1"/>
    <col min="8195" max="8195" width="5.33203125" style="42" customWidth="1"/>
    <col min="8196" max="8196" width="24.44140625" style="42" customWidth="1"/>
    <col min="8197" max="8197" width="11" style="42" customWidth="1"/>
    <col min="8198" max="8199" width="19.88671875" style="42" customWidth="1"/>
    <col min="8200" max="8200" width="20" style="42" customWidth="1"/>
    <col min="8201" max="8201" width="10.44140625" style="42" customWidth="1"/>
    <col min="8202" max="8448" width="9.109375" style="42"/>
    <col min="8449" max="8449" width="4.33203125" style="42" customWidth="1"/>
    <col min="8450" max="8450" width="17.33203125" style="42" customWidth="1"/>
    <col min="8451" max="8451" width="5.33203125" style="42" customWidth="1"/>
    <col min="8452" max="8452" width="24.44140625" style="42" customWidth="1"/>
    <col min="8453" max="8453" width="11" style="42" customWidth="1"/>
    <col min="8454" max="8455" width="19.88671875" style="42" customWidth="1"/>
    <col min="8456" max="8456" width="20" style="42" customWidth="1"/>
    <col min="8457" max="8457" width="10.44140625" style="42" customWidth="1"/>
    <col min="8458" max="8704" width="9.109375" style="42"/>
    <col min="8705" max="8705" width="4.33203125" style="42" customWidth="1"/>
    <col min="8706" max="8706" width="17.33203125" style="42" customWidth="1"/>
    <col min="8707" max="8707" width="5.33203125" style="42" customWidth="1"/>
    <col min="8708" max="8708" width="24.44140625" style="42" customWidth="1"/>
    <col min="8709" max="8709" width="11" style="42" customWidth="1"/>
    <col min="8710" max="8711" width="19.88671875" style="42" customWidth="1"/>
    <col min="8712" max="8712" width="20" style="42" customWidth="1"/>
    <col min="8713" max="8713" width="10.44140625" style="42" customWidth="1"/>
    <col min="8714" max="8960" width="9.109375" style="42"/>
    <col min="8961" max="8961" width="4.33203125" style="42" customWidth="1"/>
    <col min="8962" max="8962" width="17.33203125" style="42" customWidth="1"/>
    <col min="8963" max="8963" width="5.33203125" style="42" customWidth="1"/>
    <col min="8964" max="8964" width="24.44140625" style="42" customWidth="1"/>
    <col min="8965" max="8965" width="11" style="42" customWidth="1"/>
    <col min="8966" max="8967" width="19.88671875" style="42" customWidth="1"/>
    <col min="8968" max="8968" width="20" style="42" customWidth="1"/>
    <col min="8969" max="8969" width="10.44140625" style="42" customWidth="1"/>
    <col min="8970" max="9216" width="9.109375" style="42"/>
    <col min="9217" max="9217" width="4.33203125" style="42" customWidth="1"/>
    <col min="9218" max="9218" width="17.33203125" style="42" customWidth="1"/>
    <col min="9219" max="9219" width="5.33203125" style="42" customWidth="1"/>
    <col min="9220" max="9220" width="24.44140625" style="42" customWidth="1"/>
    <col min="9221" max="9221" width="11" style="42" customWidth="1"/>
    <col min="9222" max="9223" width="19.88671875" style="42" customWidth="1"/>
    <col min="9224" max="9224" width="20" style="42" customWidth="1"/>
    <col min="9225" max="9225" width="10.44140625" style="42" customWidth="1"/>
    <col min="9226" max="9472" width="9.109375" style="42"/>
    <col min="9473" max="9473" width="4.33203125" style="42" customWidth="1"/>
    <col min="9474" max="9474" width="17.33203125" style="42" customWidth="1"/>
    <col min="9475" max="9475" width="5.33203125" style="42" customWidth="1"/>
    <col min="9476" max="9476" width="24.44140625" style="42" customWidth="1"/>
    <col min="9477" max="9477" width="11" style="42" customWidth="1"/>
    <col min="9478" max="9479" width="19.88671875" style="42" customWidth="1"/>
    <col min="9480" max="9480" width="20" style="42" customWidth="1"/>
    <col min="9481" max="9481" width="10.44140625" style="42" customWidth="1"/>
    <col min="9482" max="9728" width="9.109375" style="42"/>
    <col min="9729" max="9729" width="4.33203125" style="42" customWidth="1"/>
    <col min="9730" max="9730" width="17.33203125" style="42" customWidth="1"/>
    <col min="9731" max="9731" width="5.33203125" style="42" customWidth="1"/>
    <col min="9732" max="9732" width="24.44140625" style="42" customWidth="1"/>
    <col min="9733" max="9733" width="11" style="42" customWidth="1"/>
    <col min="9734" max="9735" width="19.88671875" style="42" customWidth="1"/>
    <col min="9736" max="9736" width="20" style="42" customWidth="1"/>
    <col min="9737" max="9737" width="10.44140625" style="42" customWidth="1"/>
    <col min="9738" max="9984" width="9.109375" style="42"/>
    <col min="9985" max="9985" width="4.33203125" style="42" customWidth="1"/>
    <col min="9986" max="9986" width="17.33203125" style="42" customWidth="1"/>
    <col min="9987" max="9987" width="5.33203125" style="42" customWidth="1"/>
    <col min="9988" max="9988" width="24.44140625" style="42" customWidth="1"/>
    <col min="9989" max="9989" width="11" style="42" customWidth="1"/>
    <col min="9990" max="9991" width="19.88671875" style="42" customWidth="1"/>
    <col min="9992" max="9992" width="20" style="42" customWidth="1"/>
    <col min="9993" max="9993" width="10.44140625" style="42" customWidth="1"/>
    <col min="9994" max="10240" width="9.109375" style="42"/>
    <col min="10241" max="10241" width="4.33203125" style="42" customWidth="1"/>
    <col min="10242" max="10242" width="17.33203125" style="42" customWidth="1"/>
    <col min="10243" max="10243" width="5.33203125" style="42" customWidth="1"/>
    <col min="10244" max="10244" width="24.44140625" style="42" customWidth="1"/>
    <col min="10245" max="10245" width="11" style="42" customWidth="1"/>
    <col min="10246" max="10247" width="19.88671875" style="42" customWidth="1"/>
    <col min="10248" max="10248" width="20" style="42" customWidth="1"/>
    <col min="10249" max="10249" width="10.44140625" style="42" customWidth="1"/>
    <col min="10250" max="10496" width="9.109375" style="42"/>
    <col min="10497" max="10497" width="4.33203125" style="42" customWidth="1"/>
    <col min="10498" max="10498" width="17.33203125" style="42" customWidth="1"/>
    <col min="10499" max="10499" width="5.33203125" style="42" customWidth="1"/>
    <col min="10500" max="10500" width="24.44140625" style="42" customWidth="1"/>
    <col min="10501" max="10501" width="11" style="42" customWidth="1"/>
    <col min="10502" max="10503" width="19.88671875" style="42" customWidth="1"/>
    <col min="10504" max="10504" width="20" style="42" customWidth="1"/>
    <col min="10505" max="10505" width="10.44140625" style="42" customWidth="1"/>
    <col min="10506" max="10752" width="9.109375" style="42"/>
    <col min="10753" max="10753" width="4.33203125" style="42" customWidth="1"/>
    <col min="10754" max="10754" width="17.33203125" style="42" customWidth="1"/>
    <col min="10755" max="10755" width="5.33203125" style="42" customWidth="1"/>
    <col min="10756" max="10756" width="24.44140625" style="42" customWidth="1"/>
    <col min="10757" max="10757" width="11" style="42" customWidth="1"/>
    <col min="10758" max="10759" width="19.88671875" style="42" customWidth="1"/>
    <col min="10760" max="10760" width="20" style="42" customWidth="1"/>
    <col min="10761" max="10761" width="10.44140625" style="42" customWidth="1"/>
    <col min="10762" max="11008" width="9.109375" style="42"/>
    <col min="11009" max="11009" width="4.33203125" style="42" customWidth="1"/>
    <col min="11010" max="11010" width="17.33203125" style="42" customWidth="1"/>
    <col min="11011" max="11011" width="5.33203125" style="42" customWidth="1"/>
    <col min="11012" max="11012" width="24.44140625" style="42" customWidth="1"/>
    <col min="11013" max="11013" width="11" style="42" customWidth="1"/>
    <col min="11014" max="11015" width="19.88671875" style="42" customWidth="1"/>
    <col min="11016" max="11016" width="20" style="42" customWidth="1"/>
    <col min="11017" max="11017" width="10.44140625" style="42" customWidth="1"/>
    <col min="11018" max="11264" width="9.109375" style="42"/>
    <col min="11265" max="11265" width="4.33203125" style="42" customWidth="1"/>
    <col min="11266" max="11266" width="17.33203125" style="42" customWidth="1"/>
    <col min="11267" max="11267" width="5.33203125" style="42" customWidth="1"/>
    <col min="11268" max="11268" width="24.44140625" style="42" customWidth="1"/>
    <col min="11269" max="11269" width="11" style="42" customWidth="1"/>
    <col min="11270" max="11271" width="19.88671875" style="42" customWidth="1"/>
    <col min="11272" max="11272" width="20" style="42" customWidth="1"/>
    <col min="11273" max="11273" width="10.44140625" style="42" customWidth="1"/>
    <col min="11274" max="11520" width="9.109375" style="42"/>
    <col min="11521" max="11521" width="4.33203125" style="42" customWidth="1"/>
    <col min="11522" max="11522" width="17.33203125" style="42" customWidth="1"/>
    <col min="11523" max="11523" width="5.33203125" style="42" customWidth="1"/>
    <col min="11524" max="11524" width="24.44140625" style="42" customWidth="1"/>
    <col min="11525" max="11525" width="11" style="42" customWidth="1"/>
    <col min="11526" max="11527" width="19.88671875" style="42" customWidth="1"/>
    <col min="11528" max="11528" width="20" style="42" customWidth="1"/>
    <col min="11529" max="11529" width="10.44140625" style="42" customWidth="1"/>
    <col min="11530" max="11776" width="9.109375" style="42"/>
    <col min="11777" max="11777" width="4.33203125" style="42" customWidth="1"/>
    <col min="11778" max="11778" width="17.33203125" style="42" customWidth="1"/>
    <col min="11779" max="11779" width="5.33203125" style="42" customWidth="1"/>
    <col min="11780" max="11780" width="24.44140625" style="42" customWidth="1"/>
    <col min="11781" max="11781" width="11" style="42" customWidth="1"/>
    <col min="11782" max="11783" width="19.88671875" style="42" customWidth="1"/>
    <col min="11784" max="11784" width="20" style="42" customWidth="1"/>
    <col min="11785" max="11785" width="10.44140625" style="42" customWidth="1"/>
    <col min="11786" max="12032" width="9.109375" style="42"/>
    <col min="12033" max="12033" width="4.33203125" style="42" customWidth="1"/>
    <col min="12034" max="12034" width="17.33203125" style="42" customWidth="1"/>
    <col min="12035" max="12035" width="5.33203125" style="42" customWidth="1"/>
    <col min="12036" max="12036" width="24.44140625" style="42" customWidth="1"/>
    <col min="12037" max="12037" width="11" style="42" customWidth="1"/>
    <col min="12038" max="12039" width="19.88671875" style="42" customWidth="1"/>
    <col min="12040" max="12040" width="20" style="42" customWidth="1"/>
    <col min="12041" max="12041" width="10.44140625" style="42" customWidth="1"/>
    <col min="12042" max="12288" width="9.109375" style="42"/>
    <col min="12289" max="12289" width="4.33203125" style="42" customWidth="1"/>
    <col min="12290" max="12290" width="17.33203125" style="42" customWidth="1"/>
    <col min="12291" max="12291" width="5.33203125" style="42" customWidth="1"/>
    <col min="12292" max="12292" width="24.44140625" style="42" customWidth="1"/>
    <col min="12293" max="12293" width="11" style="42" customWidth="1"/>
    <col min="12294" max="12295" width="19.88671875" style="42" customWidth="1"/>
    <col min="12296" max="12296" width="20" style="42" customWidth="1"/>
    <col min="12297" max="12297" width="10.44140625" style="42" customWidth="1"/>
    <col min="12298" max="12544" width="9.109375" style="42"/>
    <col min="12545" max="12545" width="4.33203125" style="42" customWidth="1"/>
    <col min="12546" max="12546" width="17.33203125" style="42" customWidth="1"/>
    <col min="12547" max="12547" width="5.33203125" style="42" customWidth="1"/>
    <col min="12548" max="12548" width="24.44140625" style="42" customWidth="1"/>
    <col min="12549" max="12549" width="11" style="42" customWidth="1"/>
    <col min="12550" max="12551" width="19.88671875" style="42" customWidth="1"/>
    <col min="12552" max="12552" width="20" style="42" customWidth="1"/>
    <col min="12553" max="12553" width="10.44140625" style="42" customWidth="1"/>
    <col min="12554" max="12800" width="9.109375" style="42"/>
    <col min="12801" max="12801" width="4.33203125" style="42" customWidth="1"/>
    <col min="12802" max="12802" width="17.33203125" style="42" customWidth="1"/>
    <col min="12803" max="12803" width="5.33203125" style="42" customWidth="1"/>
    <col min="12804" max="12804" width="24.44140625" style="42" customWidth="1"/>
    <col min="12805" max="12805" width="11" style="42" customWidth="1"/>
    <col min="12806" max="12807" width="19.88671875" style="42" customWidth="1"/>
    <col min="12808" max="12808" width="20" style="42" customWidth="1"/>
    <col min="12809" max="12809" width="10.44140625" style="42" customWidth="1"/>
    <col min="12810" max="13056" width="9.109375" style="42"/>
    <col min="13057" max="13057" width="4.33203125" style="42" customWidth="1"/>
    <col min="13058" max="13058" width="17.33203125" style="42" customWidth="1"/>
    <col min="13059" max="13059" width="5.33203125" style="42" customWidth="1"/>
    <col min="13060" max="13060" width="24.44140625" style="42" customWidth="1"/>
    <col min="13061" max="13061" width="11" style="42" customWidth="1"/>
    <col min="13062" max="13063" width="19.88671875" style="42" customWidth="1"/>
    <col min="13064" max="13064" width="20" style="42" customWidth="1"/>
    <col min="13065" max="13065" width="10.44140625" style="42" customWidth="1"/>
    <col min="13066" max="13312" width="9.109375" style="42"/>
    <col min="13313" max="13313" width="4.33203125" style="42" customWidth="1"/>
    <col min="13314" max="13314" width="17.33203125" style="42" customWidth="1"/>
    <col min="13315" max="13315" width="5.33203125" style="42" customWidth="1"/>
    <col min="13316" max="13316" width="24.44140625" style="42" customWidth="1"/>
    <col min="13317" max="13317" width="11" style="42" customWidth="1"/>
    <col min="13318" max="13319" width="19.88671875" style="42" customWidth="1"/>
    <col min="13320" max="13320" width="20" style="42" customWidth="1"/>
    <col min="13321" max="13321" width="10.44140625" style="42" customWidth="1"/>
    <col min="13322" max="13568" width="9.109375" style="42"/>
    <col min="13569" max="13569" width="4.33203125" style="42" customWidth="1"/>
    <col min="13570" max="13570" width="17.33203125" style="42" customWidth="1"/>
    <col min="13571" max="13571" width="5.33203125" style="42" customWidth="1"/>
    <col min="13572" max="13572" width="24.44140625" style="42" customWidth="1"/>
    <col min="13573" max="13573" width="11" style="42" customWidth="1"/>
    <col min="13574" max="13575" width="19.88671875" style="42" customWidth="1"/>
    <col min="13576" max="13576" width="20" style="42" customWidth="1"/>
    <col min="13577" max="13577" width="10.44140625" style="42" customWidth="1"/>
    <col min="13578" max="13824" width="9.109375" style="42"/>
    <col min="13825" max="13825" width="4.33203125" style="42" customWidth="1"/>
    <col min="13826" max="13826" width="17.33203125" style="42" customWidth="1"/>
    <col min="13827" max="13827" width="5.33203125" style="42" customWidth="1"/>
    <col min="13828" max="13828" width="24.44140625" style="42" customWidth="1"/>
    <col min="13829" max="13829" width="11" style="42" customWidth="1"/>
    <col min="13830" max="13831" width="19.88671875" style="42" customWidth="1"/>
    <col min="13832" max="13832" width="20" style="42" customWidth="1"/>
    <col min="13833" max="13833" width="10.44140625" style="42" customWidth="1"/>
    <col min="13834" max="14080" width="9.109375" style="42"/>
    <col min="14081" max="14081" width="4.33203125" style="42" customWidth="1"/>
    <col min="14082" max="14082" width="17.33203125" style="42" customWidth="1"/>
    <col min="14083" max="14083" width="5.33203125" style="42" customWidth="1"/>
    <col min="14084" max="14084" width="24.44140625" style="42" customWidth="1"/>
    <col min="14085" max="14085" width="11" style="42" customWidth="1"/>
    <col min="14086" max="14087" width="19.88671875" style="42" customWidth="1"/>
    <col min="14088" max="14088" width="20" style="42" customWidth="1"/>
    <col min="14089" max="14089" width="10.44140625" style="42" customWidth="1"/>
    <col min="14090" max="14336" width="9.109375" style="42"/>
    <col min="14337" max="14337" width="4.33203125" style="42" customWidth="1"/>
    <col min="14338" max="14338" width="17.33203125" style="42" customWidth="1"/>
    <col min="14339" max="14339" width="5.33203125" style="42" customWidth="1"/>
    <col min="14340" max="14340" width="24.44140625" style="42" customWidth="1"/>
    <col min="14341" max="14341" width="11" style="42" customWidth="1"/>
    <col min="14342" max="14343" width="19.88671875" style="42" customWidth="1"/>
    <col min="14344" max="14344" width="20" style="42" customWidth="1"/>
    <col min="14345" max="14345" width="10.44140625" style="42" customWidth="1"/>
    <col min="14346" max="14592" width="9.109375" style="42"/>
    <col min="14593" max="14593" width="4.33203125" style="42" customWidth="1"/>
    <col min="14594" max="14594" width="17.33203125" style="42" customWidth="1"/>
    <col min="14595" max="14595" width="5.33203125" style="42" customWidth="1"/>
    <col min="14596" max="14596" width="24.44140625" style="42" customWidth="1"/>
    <col min="14597" max="14597" width="11" style="42" customWidth="1"/>
    <col min="14598" max="14599" width="19.88671875" style="42" customWidth="1"/>
    <col min="14600" max="14600" width="20" style="42" customWidth="1"/>
    <col min="14601" max="14601" width="10.44140625" style="42" customWidth="1"/>
    <col min="14602" max="14848" width="9.109375" style="42"/>
    <col min="14849" max="14849" width="4.33203125" style="42" customWidth="1"/>
    <col min="14850" max="14850" width="17.33203125" style="42" customWidth="1"/>
    <col min="14851" max="14851" width="5.33203125" style="42" customWidth="1"/>
    <col min="14852" max="14852" width="24.44140625" style="42" customWidth="1"/>
    <col min="14853" max="14853" width="11" style="42" customWidth="1"/>
    <col min="14854" max="14855" width="19.88671875" style="42" customWidth="1"/>
    <col min="14856" max="14856" width="20" style="42" customWidth="1"/>
    <col min="14857" max="14857" width="10.44140625" style="42" customWidth="1"/>
    <col min="14858" max="15104" width="9.109375" style="42"/>
    <col min="15105" max="15105" width="4.33203125" style="42" customWidth="1"/>
    <col min="15106" max="15106" width="17.33203125" style="42" customWidth="1"/>
    <col min="15107" max="15107" width="5.33203125" style="42" customWidth="1"/>
    <col min="15108" max="15108" width="24.44140625" style="42" customWidth="1"/>
    <col min="15109" max="15109" width="11" style="42" customWidth="1"/>
    <col min="15110" max="15111" width="19.88671875" style="42" customWidth="1"/>
    <col min="15112" max="15112" width="20" style="42" customWidth="1"/>
    <col min="15113" max="15113" width="10.44140625" style="42" customWidth="1"/>
    <col min="15114" max="15360" width="9.109375" style="42"/>
    <col min="15361" max="15361" width="4.33203125" style="42" customWidth="1"/>
    <col min="15362" max="15362" width="17.33203125" style="42" customWidth="1"/>
    <col min="15363" max="15363" width="5.33203125" style="42" customWidth="1"/>
    <col min="15364" max="15364" width="24.44140625" style="42" customWidth="1"/>
    <col min="15365" max="15365" width="11" style="42" customWidth="1"/>
    <col min="15366" max="15367" width="19.88671875" style="42" customWidth="1"/>
    <col min="15368" max="15368" width="20" style="42" customWidth="1"/>
    <col min="15369" max="15369" width="10.44140625" style="42" customWidth="1"/>
    <col min="15370" max="15616" width="9.109375" style="42"/>
    <col min="15617" max="15617" width="4.33203125" style="42" customWidth="1"/>
    <col min="15618" max="15618" width="17.33203125" style="42" customWidth="1"/>
    <col min="15619" max="15619" width="5.33203125" style="42" customWidth="1"/>
    <col min="15620" max="15620" width="24.44140625" style="42" customWidth="1"/>
    <col min="15621" max="15621" width="11" style="42" customWidth="1"/>
    <col min="15622" max="15623" width="19.88671875" style="42" customWidth="1"/>
    <col min="15624" max="15624" width="20" style="42" customWidth="1"/>
    <col min="15625" max="15625" width="10.44140625" style="42" customWidth="1"/>
    <col min="15626" max="15872" width="9.109375" style="42"/>
    <col min="15873" max="15873" width="4.33203125" style="42" customWidth="1"/>
    <col min="15874" max="15874" width="17.33203125" style="42" customWidth="1"/>
    <col min="15875" max="15875" width="5.33203125" style="42" customWidth="1"/>
    <col min="15876" max="15876" width="24.44140625" style="42" customWidth="1"/>
    <col min="15877" max="15877" width="11" style="42" customWidth="1"/>
    <col min="15878" max="15879" width="19.88671875" style="42" customWidth="1"/>
    <col min="15880" max="15880" width="20" style="42" customWidth="1"/>
    <col min="15881" max="15881" width="10.44140625" style="42" customWidth="1"/>
    <col min="15882" max="16128" width="9.109375" style="42"/>
    <col min="16129" max="16129" width="4.33203125" style="42" customWidth="1"/>
    <col min="16130" max="16130" width="17.33203125" style="42" customWidth="1"/>
    <col min="16131" max="16131" width="5.33203125" style="42" customWidth="1"/>
    <col min="16132" max="16132" width="24.44140625" style="42" customWidth="1"/>
    <col min="16133" max="16133" width="11" style="42" customWidth="1"/>
    <col min="16134" max="16135" width="19.88671875" style="42" customWidth="1"/>
    <col min="16136" max="16136" width="20" style="42" customWidth="1"/>
    <col min="16137" max="16137" width="10.44140625" style="42" customWidth="1"/>
    <col min="16138" max="16384" width="9.109375" style="42"/>
  </cols>
  <sheetData>
    <row r="1" spans="1:9" ht="15" x14ac:dyDescent="0.2">
      <c r="A1" s="174"/>
      <c r="B1" s="74"/>
      <c r="C1" s="74"/>
      <c r="D1" s="74"/>
      <c r="E1" s="74"/>
      <c r="F1" s="74"/>
      <c r="G1" s="74"/>
      <c r="H1" s="75"/>
    </row>
    <row r="2" spans="1:9" ht="15.75" x14ac:dyDescent="0.25">
      <c r="A2" s="40"/>
      <c r="B2" s="76"/>
      <c r="C2" s="76"/>
      <c r="D2" s="76"/>
      <c r="E2" s="76"/>
      <c r="F2" s="76"/>
      <c r="G2" s="76"/>
      <c r="H2" s="76"/>
      <c r="I2" s="77"/>
    </row>
    <row r="3" spans="1:9" ht="15.75" x14ac:dyDescent="0.25">
      <c r="A3" s="40"/>
      <c r="B3" s="76"/>
      <c r="C3" s="76"/>
      <c r="D3" s="76"/>
      <c r="E3" s="76"/>
      <c r="F3" s="76"/>
      <c r="G3" s="76"/>
      <c r="H3" s="76"/>
      <c r="I3" s="77"/>
    </row>
    <row r="4" spans="1:9" ht="15" x14ac:dyDescent="0.2">
      <c r="A4" s="77"/>
      <c r="B4" s="77"/>
      <c r="C4" s="77"/>
      <c r="D4" s="77"/>
      <c r="E4" s="77"/>
      <c r="F4" s="77"/>
      <c r="G4" s="77"/>
      <c r="H4" s="77"/>
      <c r="I4" s="77"/>
    </row>
    <row r="5" spans="1:9" ht="15.75" x14ac:dyDescent="0.25">
      <c r="A5" s="78"/>
      <c r="B5" s="78"/>
      <c r="C5" s="78"/>
      <c r="D5" s="78"/>
      <c r="E5" s="78"/>
      <c r="F5" s="78"/>
      <c r="G5" s="78"/>
      <c r="H5" s="78"/>
      <c r="I5" s="78"/>
    </row>
    <row r="6" spans="1:9" ht="12.75" x14ac:dyDescent="0.2">
      <c r="A6" s="318" t="s">
        <v>143</v>
      </c>
      <c r="B6" s="318"/>
      <c r="C6" s="318"/>
      <c r="D6" s="318"/>
      <c r="E6" s="318"/>
      <c r="F6" s="318"/>
      <c r="G6" s="318"/>
      <c r="H6" s="318"/>
      <c r="I6" s="318"/>
    </row>
    <row r="7" spans="1:9" ht="15" x14ac:dyDescent="0.25">
      <c r="A7" s="316" t="s">
        <v>607</v>
      </c>
      <c r="B7" s="316"/>
      <c r="C7" s="316"/>
      <c r="D7" s="316"/>
      <c r="E7" s="316"/>
      <c r="F7" s="316"/>
      <c r="G7" s="316"/>
      <c r="H7" s="316"/>
      <c r="I7" s="316"/>
    </row>
    <row r="9" spans="1:9" ht="54.75" customHeight="1" x14ac:dyDescent="0.25">
      <c r="A9" s="79" t="s">
        <v>144</v>
      </c>
      <c r="B9" s="79" t="s">
        <v>98</v>
      </c>
      <c r="C9" s="80" t="s">
        <v>754</v>
      </c>
      <c r="D9" s="79" t="s">
        <v>760</v>
      </c>
      <c r="E9" s="79" t="s">
        <v>145</v>
      </c>
      <c r="F9" s="79" t="s">
        <v>146</v>
      </c>
      <c r="G9" s="79" t="s">
        <v>147</v>
      </c>
      <c r="H9" s="79" t="s">
        <v>148</v>
      </c>
      <c r="I9" s="79" t="s">
        <v>149</v>
      </c>
    </row>
    <row r="10" spans="1:9" s="82" customFormat="1" ht="14.25" customHeight="1" x14ac:dyDescent="0.2">
      <c r="A10" s="81">
        <v>0</v>
      </c>
      <c r="B10" s="81">
        <v>1</v>
      </c>
      <c r="C10" s="81">
        <v>2</v>
      </c>
      <c r="D10" s="81">
        <v>3</v>
      </c>
      <c r="E10" s="81">
        <v>4</v>
      </c>
      <c r="F10" s="81">
        <v>5</v>
      </c>
      <c r="G10" s="81">
        <v>6</v>
      </c>
      <c r="H10" s="81">
        <v>7</v>
      </c>
      <c r="I10" s="81">
        <v>8</v>
      </c>
    </row>
    <row r="11" spans="1:9" ht="14.25" customHeight="1" x14ac:dyDescent="0.2">
      <c r="A11" s="83"/>
      <c r="B11" s="83"/>
      <c r="C11" s="83"/>
      <c r="D11" s="83"/>
      <c r="E11" s="83"/>
      <c r="F11" s="83"/>
      <c r="G11" s="83"/>
      <c r="H11" s="83"/>
      <c r="I11" s="83"/>
    </row>
    <row r="12" spans="1:9" ht="14.25" customHeight="1" x14ac:dyDescent="0.2">
      <c r="A12" s="83"/>
      <c r="B12" s="83"/>
      <c r="C12" s="83"/>
      <c r="D12" s="83"/>
      <c r="E12" s="83"/>
      <c r="F12" s="83"/>
      <c r="G12" s="83"/>
      <c r="H12" s="83"/>
      <c r="I12" s="83"/>
    </row>
    <row r="13" spans="1:9" ht="14.25" customHeight="1" x14ac:dyDescent="0.2">
      <c r="A13" s="83"/>
      <c r="B13" s="83"/>
      <c r="C13" s="83"/>
      <c r="D13" s="83"/>
      <c r="E13" s="83"/>
      <c r="F13" s="83"/>
      <c r="G13" s="83"/>
      <c r="H13" s="83"/>
      <c r="I13" s="83"/>
    </row>
    <row r="19" spans="1:12" ht="12.75" x14ac:dyDescent="0.2">
      <c r="B19" s="42" t="s">
        <v>114</v>
      </c>
      <c r="H19" s="84" t="s">
        <v>142</v>
      </c>
    </row>
    <row r="20" spans="1:12" ht="12.75" x14ac:dyDescent="0.2">
      <c r="B20" s="46"/>
      <c r="H20" s="176"/>
    </row>
    <row r="21" spans="1:12" ht="12.75" x14ac:dyDescent="0.2">
      <c r="I21" s="84"/>
    </row>
    <row r="22" spans="1:12" ht="50.25" customHeight="1" x14ac:dyDescent="0.2">
      <c r="A22" s="342"/>
      <c r="B22" s="342"/>
      <c r="C22" s="342"/>
      <c r="D22" s="342"/>
      <c r="E22" s="342"/>
      <c r="F22" s="342"/>
      <c r="G22" s="342"/>
      <c r="H22" s="342"/>
      <c r="I22" s="342"/>
    </row>
    <row r="23" spans="1:12" s="46" customFormat="1" ht="12.75" x14ac:dyDescent="0.2">
      <c r="A23" s="70"/>
      <c r="B23" s="71" t="s">
        <v>150</v>
      </c>
      <c r="C23" s="70"/>
      <c r="D23" s="70"/>
      <c r="E23" s="70"/>
      <c r="F23" s="48"/>
      <c r="G23" s="48"/>
      <c r="H23" s="48"/>
      <c r="I23" s="48"/>
      <c r="J23" s="48"/>
      <c r="K23" s="48"/>
      <c r="L23" s="48"/>
    </row>
  </sheetData>
  <mergeCells count="3">
    <mergeCell ref="A6:I6"/>
    <mergeCell ref="A7:I7"/>
    <mergeCell ref="A22:I22"/>
  </mergeCells>
  <pageMargins left="0.32" right="0.27" top="1" bottom="1" header="0.5" footer="0.5"/>
  <pageSetup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workbookViewId="0">
      <selection activeCell="K17" sqref="K17"/>
    </sheetView>
  </sheetViews>
  <sheetFormatPr defaultRowHeight="13.2" x14ac:dyDescent="0.25"/>
  <cols>
    <col min="1" max="1" width="4" style="42" customWidth="1"/>
    <col min="2" max="2" width="20.33203125" style="42" customWidth="1"/>
    <col min="3" max="3" width="13.5546875" style="42" customWidth="1"/>
    <col min="4" max="4" width="11.44140625" style="42" customWidth="1"/>
    <col min="5" max="5" width="10.33203125" style="42" customWidth="1"/>
    <col min="6" max="6" width="16.44140625" style="42" customWidth="1"/>
    <col min="7" max="7" width="6" style="42" customWidth="1"/>
    <col min="8" max="8" width="14.109375" style="42" customWidth="1"/>
    <col min="9" max="9" width="8.88671875" style="42" customWidth="1"/>
    <col min="10" max="10" width="16.44140625" style="42" customWidth="1"/>
    <col min="11" max="11" width="6" style="42" customWidth="1"/>
    <col min="12" max="12" width="14.109375" style="42" customWidth="1"/>
    <col min="13" max="13" width="8.88671875" style="42" customWidth="1"/>
    <col min="14" max="14" width="17.44140625" style="42" customWidth="1"/>
    <col min="15" max="15" width="9.6640625" style="42" customWidth="1"/>
    <col min="16" max="16" width="9.44140625" style="42" customWidth="1"/>
    <col min="17" max="256" width="9.109375" style="42"/>
    <col min="257" max="257" width="4" style="42" customWidth="1"/>
    <col min="258" max="258" width="20.33203125" style="42" customWidth="1"/>
    <col min="259" max="259" width="13.5546875" style="42" customWidth="1"/>
    <col min="260" max="260" width="11.44140625" style="42" customWidth="1"/>
    <col min="261" max="261" width="10.33203125" style="42" customWidth="1"/>
    <col min="262" max="262" width="16.44140625" style="42" customWidth="1"/>
    <col min="263" max="263" width="6" style="42" customWidth="1"/>
    <col min="264" max="264" width="14.109375" style="42" customWidth="1"/>
    <col min="265" max="265" width="8.88671875" style="42" customWidth="1"/>
    <col min="266" max="266" width="16.44140625" style="42" customWidth="1"/>
    <col min="267" max="267" width="6" style="42" customWidth="1"/>
    <col min="268" max="268" width="14.109375" style="42" customWidth="1"/>
    <col min="269" max="269" width="8.88671875" style="42" customWidth="1"/>
    <col min="270" max="270" width="17.44140625" style="42" customWidth="1"/>
    <col min="271" max="271" width="9.6640625" style="42" customWidth="1"/>
    <col min="272" max="272" width="9.44140625" style="42" customWidth="1"/>
    <col min="273" max="512" width="9.109375" style="42"/>
    <col min="513" max="513" width="4" style="42" customWidth="1"/>
    <col min="514" max="514" width="20.33203125" style="42" customWidth="1"/>
    <col min="515" max="515" width="13.5546875" style="42" customWidth="1"/>
    <col min="516" max="516" width="11.44140625" style="42" customWidth="1"/>
    <col min="517" max="517" width="10.33203125" style="42" customWidth="1"/>
    <col min="518" max="518" width="16.44140625" style="42" customWidth="1"/>
    <col min="519" max="519" width="6" style="42" customWidth="1"/>
    <col min="520" max="520" width="14.109375" style="42" customWidth="1"/>
    <col min="521" max="521" width="8.88671875" style="42" customWidth="1"/>
    <col min="522" max="522" width="16.44140625" style="42" customWidth="1"/>
    <col min="523" max="523" width="6" style="42" customWidth="1"/>
    <col min="524" max="524" width="14.109375" style="42" customWidth="1"/>
    <col min="525" max="525" width="8.88671875" style="42" customWidth="1"/>
    <col min="526" max="526" width="17.44140625" style="42" customWidth="1"/>
    <col min="527" max="527" width="9.6640625" style="42" customWidth="1"/>
    <col min="528" max="528" width="9.44140625" style="42" customWidth="1"/>
    <col min="529" max="768" width="9.109375" style="42"/>
    <col min="769" max="769" width="4" style="42" customWidth="1"/>
    <col min="770" max="770" width="20.33203125" style="42" customWidth="1"/>
    <col min="771" max="771" width="13.5546875" style="42" customWidth="1"/>
    <col min="772" max="772" width="11.44140625" style="42" customWidth="1"/>
    <col min="773" max="773" width="10.33203125" style="42" customWidth="1"/>
    <col min="774" max="774" width="16.44140625" style="42" customWidth="1"/>
    <col min="775" max="775" width="6" style="42" customWidth="1"/>
    <col min="776" max="776" width="14.109375" style="42" customWidth="1"/>
    <col min="777" max="777" width="8.88671875" style="42" customWidth="1"/>
    <col min="778" max="778" width="16.44140625" style="42" customWidth="1"/>
    <col min="779" max="779" width="6" style="42" customWidth="1"/>
    <col min="780" max="780" width="14.109375" style="42" customWidth="1"/>
    <col min="781" max="781" width="8.88671875" style="42" customWidth="1"/>
    <col min="782" max="782" width="17.44140625" style="42" customWidth="1"/>
    <col min="783" max="783" width="9.6640625" style="42" customWidth="1"/>
    <col min="784" max="784" width="9.44140625" style="42" customWidth="1"/>
    <col min="785" max="1024" width="9.109375" style="42"/>
    <col min="1025" max="1025" width="4" style="42" customWidth="1"/>
    <col min="1026" max="1026" width="20.33203125" style="42" customWidth="1"/>
    <col min="1027" max="1027" width="13.5546875" style="42" customWidth="1"/>
    <col min="1028" max="1028" width="11.44140625" style="42" customWidth="1"/>
    <col min="1029" max="1029" width="10.33203125" style="42" customWidth="1"/>
    <col min="1030" max="1030" width="16.44140625" style="42" customWidth="1"/>
    <col min="1031" max="1031" width="6" style="42" customWidth="1"/>
    <col min="1032" max="1032" width="14.109375" style="42" customWidth="1"/>
    <col min="1033" max="1033" width="8.88671875" style="42" customWidth="1"/>
    <col min="1034" max="1034" width="16.44140625" style="42" customWidth="1"/>
    <col min="1035" max="1035" width="6" style="42" customWidth="1"/>
    <col min="1036" max="1036" width="14.109375" style="42" customWidth="1"/>
    <col min="1037" max="1037" width="8.88671875" style="42" customWidth="1"/>
    <col min="1038" max="1038" width="17.44140625" style="42" customWidth="1"/>
    <col min="1039" max="1039" width="9.6640625" style="42" customWidth="1"/>
    <col min="1040" max="1040" width="9.44140625" style="42" customWidth="1"/>
    <col min="1041" max="1280" width="9.109375" style="42"/>
    <col min="1281" max="1281" width="4" style="42" customWidth="1"/>
    <col min="1282" max="1282" width="20.33203125" style="42" customWidth="1"/>
    <col min="1283" max="1283" width="13.5546875" style="42" customWidth="1"/>
    <col min="1284" max="1284" width="11.44140625" style="42" customWidth="1"/>
    <col min="1285" max="1285" width="10.33203125" style="42" customWidth="1"/>
    <col min="1286" max="1286" width="16.44140625" style="42" customWidth="1"/>
    <col min="1287" max="1287" width="6" style="42" customWidth="1"/>
    <col min="1288" max="1288" width="14.109375" style="42" customWidth="1"/>
    <col min="1289" max="1289" width="8.88671875" style="42" customWidth="1"/>
    <col min="1290" max="1290" width="16.44140625" style="42" customWidth="1"/>
    <col min="1291" max="1291" width="6" style="42" customWidth="1"/>
    <col min="1292" max="1292" width="14.109375" style="42" customWidth="1"/>
    <col min="1293" max="1293" width="8.88671875" style="42" customWidth="1"/>
    <col min="1294" max="1294" width="17.44140625" style="42" customWidth="1"/>
    <col min="1295" max="1295" width="9.6640625" style="42" customWidth="1"/>
    <col min="1296" max="1296" width="9.44140625" style="42" customWidth="1"/>
    <col min="1297" max="1536" width="9.109375" style="42"/>
    <col min="1537" max="1537" width="4" style="42" customWidth="1"/>
    <col min="1538" max="1538" width="20.33203125" style="42" customWidth="1"/>
    <col min="1539" max="1539" width="13.5546875" style="42" customWidth="1"/>
    <col min="1540" max="1540" width="11.44140625" style="42" customWidth="1"/>
    <col min="1541" max="1541" width="10.33203125" style="42" customWidth="1"/>
    <col min="1542" max="1542" width="16.44140625" style="42" customWidth="1"/>
    <col min="1543" max="1543" width="6" style="42" customWidth="1"/>
    <col min="1544" max="1544" width="14.109375" style="42" customWidth="1"/>
    <col min="1545" max="1545" width="8.88671875" style="42" customWidth="1"/>
    <col min="1546" max="1546" width="16.44140625" style="42" customWidth="1"/>
    <col min="1547" max="1547" width="6" style="42" customWidth="1"/>
    <col min="1548" max="1548" width="14.109375" style="42" customWidth="1"/>
    <col min="1549" max="1549" width="8.88671875" style="42" customWidth="1"/>
    <col min="1550" max="1550" width="17.44140625" style="42" customWidth="1"/>
    <col min="1551" max="1551" width="9.6640625" style="42" customWidth="1"/>
    <col min="1552" max="1552" width="9.44140625" style="42" customWidth="1"/>
    <col min="1553" max="1792" width="9.109375" style="42"/>
    <col min="1793" max="1793" width="4" style="42" customWidth="1"/>
    <col min="1794" max="1794" width="20.33203125" style="42" customWidth="1"/>
    <col min="1795" max="1795" width="13.5546875" style="42" customWidth="1"/>
    <col min="1796" max="1796" width="11.44140625" style="42" customWidth="1"/>
    <col min="1797" max="1797" width="10.33203125" style="42" customWidth="1"/>
    <col min="1798" max="1798" width="16.44140625" style="42" customWidth="1"/>
    <col min="1799" max="1799" width="6" style="42" customWidth="1"/>
    <col min="1800" max="1800" width="14.109375" style="42" customWidth="1"/>
    <col min="1801" max="1801" width="8.88671875" style="42" customWidth="1"/>
    <col min="1802" max="1802" width="16.44140625" style="42" customWidth="1"/>
    <col min="1803" max="1803" width="6" style="42" customWidth="1"/>
    <col min="1804" max="1804" width="14.109375" style="42" customWidth="1"/>
    <col min="1805" max="1805" width="8.88671875" style="42" customWidth="1"/>
    <col min="1806" max="1806" width="17.44140625" style="42" customWidth="1"/>
    <col min="1807" max="1807" width="9.6640625" style="42" customWidth="1"/>
    <col min="1808" max="1808" width="9.44140625" style="42" customWidth="1"/>
    <col min="1809" max="2048" width="9.109375" style="42"/>
    <col min="2049" max="2049" width="4" style="42" customWidth="1"/>
    <col min="2050" max="2050" width="20.33203125" style="42" customWidth="1"/>
    <col min="2051" max="2051" width="13.5546875" style="42" customWidth="1"/>
    <col min="2052" max="2052" width="11.44140625" style="42" customWidth="1"/>
    <col min="2053" max="2053" width="10.33203125" style="42" customWidth="1"/>
    <col min="2054" max="2054" width="16.44140625" style="42" customWidth="1"/>
    <col min="2055" max="2055" width="6" style="42" customWidth="1"/>
    <col min="2056" max="2056" width="14.109375" style="42" customWidth="1"/>
    <col min="2057" max="2057" width="8.88671875" style="42" customWidth="1"/>
    <col min="2058" max="2058" width="16.44140625" style="42" customWidth="1"/>
    <col min="2059" max="2059" width="6" style="42" customWidth="1"/>
    <col min="2060" max="2060" width="14.109375" style="42" customWidth="1"/>
    <col min="2061" max="2061" width="8.88671875" style="42" customWidth="1"/>
    <col min="2062" max="2062" width="17.44140625" style="42" customWidth="1"/>
    <col min="2063" max="2063" width="9.6640625" style="42" customWidth="1"/>
    <col min="2064" max="2064" width="9.44140625" style="42" customWidth="1"/>
    <col min="2065" max="2304" width="9.109375" style="42"/>
    <col min="2305" max="2305" width="4" style="42" customWidth="1"/>
    <col min="2306" max="2306" width="20.33203125" style="42" customWidth="1"/>
    <col min="2307" max="2307" width="13.5546875" style="42" customWidth="1"/>
    <col min="2308" max="2308" width="11.44140625" style="42" customWidth="1"/>
    <col min="2309" max="2309" width="10.33203125" style="42" customWidth="1"/>
    <col min="2310" max="2310" width="16.44140625" style="42" customWidth="1"/>
    <col min="2311" max="2311" width="6" style="42" customWidth="1"/>
    <col min="2312" max="2312" width="14.109375" style="42" customWidth="1"/>
    <col min="2313" max="2313" width="8.88671875" style="42" customWidth="1"/>
    <col min="2314" max="2314" width="16.44140625" style="42" customWidth="1"/>
    <col min="2315" max="2315" width="6" style="42" customWidth="1"/>
    <col min="2316" max="2316" width="14.109375" style="42" customWidth="1"/>
    <col min="2317" max="2317" width="8.88671875" style="42" customWidth="1"/>
    <col min="2318" max="2318" width="17.44140625" style="42" customWidth="1"/>
    <col min="2319" max="2319" width="9.6640625" style="42" customWidth="1"/>
    <col min="2320" max="2320" width="9.44140625" style="42" customWidth="1"/>
    <col min="2321" max="2560" width="9.109375" style="42"/>
    <col min="2561" max="2561" width="4" style="42" customWidth="1"/>
    <col min="2562" max="2562" width="20.33203125" style="42" customWidth="1"/>
    <col min="2563" max="2563" width="13.5546875" style="42" customWidth="1"/>
    <col min="2564" max="2564" width="11.44140625" style="42" customWidth="1"/>
    <col min="2565" max="2565" width="10.33203125" style="42" customWidth="1"/>
    <col min="2566" max="2566" width="16.44140625" style="42" customWidth="1"/>
    <col min="2567" max="2567" width="6" style="42" customWidth="1"/>
    <col min="2568" max="2568" width="14.109375" style="42" customWidth="1"/>
    <col min="2569" max="2569" width="8.88671875" style="42" customWidth="1"/>
    <col min="2570" max="2570" width="16.44140625" style="42" customWidth="1"/>
    <col min="2571" max="2571" width="6" style="42" customWidth="1"/>
    <col min="2572" max="2572" width="14.109375" style="42" customWidth="1"/>
    <col min="2573" max="2573" width="8.88671875" style="42" customWidth="1"/>
    <col min="2574" max="2574" width="17.44140625" style="42" customWidth="1"/>
    <col min="2575" max="2575" width="9.6640625" style="42" customWidth="1"/>
    <col min="2576" max="2576" width="9.44140625" style="42" customWidth="1"/>
    <col min="2577" max="2816" width="9.109375" style="42"/>
    <col min="2817" max="2817" width="4" style="42" customWidth="1"/>
    <col min="2818" max="2818" width="20.33203125" style="42" customWidth="1"/>
    <col min="2819" max="2819" width="13.5546875" style="42" customWidth="1"/>
    <col min="2820" max="2820" width="11.44140625" style="42" customWidth="1"/>
    <col min="2821" max="2821" width="10.33203125" style="42" customWidth="1"/>
    <col min="2822" max="2822" width="16.44140625" style="42" customWidth="1"/>
    <col min="2823" max="2823" width="6" style="42" customWidth="1"/>
    <col min="2824" max="2824" width="14.109375" style="42" customWidth="1"/>
    <col min="2825" max="2825" width="8.88671875" style="42" customWidth="1"/>
    <col min="2826" max="2826" width="16.44140625" style="42" customWidth="1"/>
    <col min="2827" max="2827" width="6" style="42" customWidth="1"/>
    <col min="2828" max="2828" width="14.109375" style="42" customWidth="1"/>
    <col min="2829" max="2829" width="8.88671875" style="42" customWidth="1"/>
    <col min="2830" max="2830" width="17.44140625" style="42" customWidth="1"/>
    <col min="2831" max="2831" width="9.6640625" style="42" customWidth="1"/>
    <col min="2832" max="2832" width="9.44140625" style="42" customWidth="1"/>
    <col min="2833" max="3072" width="9.109375" style="42"/>
    <col min="3073" max="3073" width="4" style="42" customWidth="1"/>
    <col min="3074" max="3074" width="20.33203125" style="42" customWidth="1"/>
    <col min="3075" max="3075" width="13.5546875" style="42" customWidth="1"/>
    <col min="3076" max="3076" width="11.44140625" style="42" customWidth="1"/>
    <col min="3077" max="3077" width="10.33203125" style="42" customWidth="1"/>
    <col min="3078" max="3078" width="16.44140625" style="42" customWidth="1"/>
    <col min="3079" max="3079" width="6" style="42" customWidth="1"/>
    <col min="3080" max="3080" width="14.109375" style="42" customWidth="1"/>
    <col min="3081" max="3081" width="8.88671875" style="42" customWidth="1"/>
    <col min="3082" max="3082" width="16.44140625" style="42" customWidth="1"/>
    <col min="3083" max="3083" width="6" style="42" customWidth="1"/>
    <col min="3084" max="3084" width="14.109375" style="42" customWidth="1"/>
    <col min="3085" max="3085" width="8.88671875" style="42" customWidth="1"/>
    <col min="3086" max="3086" width="17.44140625" style="42" customWidth="1"/>
    <col min="3087" max="3087" width="9.6640625" style="42" customWidth="1"/>
    <col min="3088" max="3088" width="9.44140625" style="42" customWidth="1"/>
    <col min="3089" max="3328" width="9.109375" style="42"/>
    <col min="3329" max="3329" width="4" style="42" customWidth="1"/>
    <col min="3330" max="3330" width="20.33203125" style="42" customWidth="1"/>
    <col min="3331" max="3331" width="13.5546875" style="42" customWidth="1"/>
    <col min="3332" max="3332" width="11.44140625" style="42" customWidth="1"/>
    <col min="3333" max="3333" width="10.33203125" style="42" customWidth="1"/>
    <col min="3334" max="3334" width="16.44140625" style="42" customWidth="1"/>
    <col min="3335" max="3335" width="6" style="42" customWidth="1"/>
    <col min="3336" max="3336" width="14.109375" style="42" customWidth="1"/>
    <col min="3337" max="3337" width="8.88671875" style="42" customWidth="1"/>
    <col min="3338" max="3338" width="16.44140625" style="42" customWidth="1"/>
    <col min="3339" max="3339" width="6" style="42" customWidth="1"/>
    <col min="3340" max="3340" width="14.109375" style="42" customWidth="1"/>
    <col min="3341" max="3341" width="8.88671875" style="42" customWidth="1"/>
    <col min="3342" max="3342" width="17.44140625" style="42" customWidth="1"/>
    <col min="3343" max="3343" width="9.6640625" style="42" customWidth="1"/>
    <col min="3344" max="3344" width="9.44140625" style="42" customWidth="1"/>
    <col min="3345" max="3584" width="9.109375" style="42"/>
    <col min="3585" max="3585" width="4" style="42" customWidth="1"/>
    <col min="3586" max="3586" width="20.33203125" style="42" customWidth="1"/>
    <col min="3587" max="3587" width="13.5546875" style="42" customWidth="1"/>
    <col min="3588" max="3588" width="11.44140625" style="42" customWidth="1"/>
    <col min="3589" max="3589" width="10.33203125" style="42" customWidth="1"/>
    <col min="3590" max="3590" width="16.44140625" style="42" customWidth="1"/>
    <col min="3591" max="3591" width="6" style="42" customWidth="1"/>
    <col min="3592" max="3592" width="14.109375" style="42" customWidth="1"/>
    <col min="3593" max="3593" width="8.88671875" style="42" customWidth="1"/>
    <col min="3594" max="3594" width="16.44140625" style="42" customWidth="1"/>
    <col min="3595" max="3595" width="6" style="42" customWidth="1"/>
    <col min="3596" max="3596" width="14.109375" style="42" customWidth="1"/>
    <col min="3597" max="3597" width="8.88671875" style="42" customWidth="1"/>
    <col min="3598" max="3598" width="17.44140625" style="42" customWidth="1"/>
    <col min="3599" max="3599" width="9.6640625" style="42" customWidth="1"/>
    <col min="3600" max="3600" width="9.44140625" style="42" customWidth="1"/>
    <col min="3601" max="3840" width="9.109375" style="42"/>
    <col min="3841" max="3841" width="4" style="42" customWidth="1"/>
    <col min="3842" max="3842" width="20.33203125" style="42" customWidth="1"/>
    <col min="3843" max="3843" width="13.5546875" style="42" customWidth="1"/>
    <col min="3844" max="3844" width="11.44140625" style="42" customWidth="1"/>
    <col min="3845" max="3845" width="10.33203125" style="42" customWidth="1"/>
    <col min="3846" max="3846" width="16.44140625" style="42" customWidth="1"/>
    <col min="3847" max="3847" width="6" style="42" customWidth="1"/>
    <col min="3848" max="3848" width="14.109375" style="42" customWidth="1"/>
    <col min="3849" max="3849" width="8.88671875" style="42" customWidth="1"/>
    <col min="3850" max="3850" width="16.44140625" style="42" customWidth="1"/>
    <col min="3851" max="3851" width="6" style="42" customWidth="1"/>
    <col min="3852" max="3852" width="14.109375" style="42" customWidth="1"/>
    <col min="3853" max="3853" width="8.88671875" style="42" customWidth="1"/>
    <col min="3854" max="3854" width="17.44140625" style="42" customWidth="1"/>
    <col min="3855" max="3855" width="9.6640625" style="42" customWidth="1"/>
    <col min="3856" max="3856" width="9.44140625" style="42" customWidth="1"/>
    <col min="3857" max="4096" width="9.109375" style="42"/>
    <col min="4097" max="4097" width="4" style="42" customWidth="1"/>
    <col min="4098" max="4098" width="20.33203125" style="42" customWidth="1"/>
    <col min="4099" max="4099" width="13.5546875" style="42" customWidth="1"/>
    <col min="4100" max="4100" width="11.44140625" style="42" customWidth="1"/>
    <col min="4101" max="4101" width="10.33203125" style="42" customWidth="1"/>
    <col min="4102" max="4102" width="16.44140625" style="42" customWidth="1"/>
    <col min="4103" max="4103" width="6" style="42" customWidth="1"/>
    <col min="4104" max="4104" width="14.109375" style="42" customWidth="1"/>
    <col min="4105" max="4105" width="8.88671875" style="42" customWidth="1"/>
    <col min="4106" max="4106" width="16.44140625" style="42" customWidth="1"/>
    <col min="4107" max="4107" width="6" style="42" customWidth="1"/>
    <col min="4108" max="4108" width="14.109375" style="42" customWidth="1"/>
    <col min="4109" max="4109" width="8.88671875" style="42" customWidth="1"/>
    <col min="4110" max="4110" width="17.44140625" style="42" customWidth="1"/>
    <col min="4111" max="4111" width="9.6640625" style="42" customWidth="1"/>
    <col min="4112" max="4112" width="9.44140625" style="42" customWidth="1"/>
    <col min="4113" max="4352" width="9.109375" style="42"/>
    <col min="4353" max="4353" width="4" style="42" customWidth="1"/>
    <col min="4354" max="4354" width="20.33203125" style="42" customWidth="1"/>
    <col min="4355" max="4355" width="13.5546875" style="42" customWidth="1"/>
    <col min="4356" max="4356" width="11.44140625" style="42" customWidth="1"/>
    <col min="4357" max="4357" width="10.33203125" style="42" customWidth="1"/>
    <col min="4358" max="4358" width="16.44140625" style="42" customWidth="1"/>
    <col min="4359" max="4359" width="6" style="42" customWidth="1"/>
    <col min="4360" max="4360" width="14.109375" style="42" customWidth="1"/>
    <col min="4361" max="4361" width="8.88671875" style="42" customWidth="1"/>
    <col min="4362" max="4362" width="16.44140625" style="42" customWidth="1"/>
    <col min="4363" max="4363" width="6" style="42" customWidth="1"/>
    <col min="4364" max="4364" width="14.109375" style="42" customWidth="1"/>
    <col min="4365" max="4365" width="8.88671875" style="42" customWidth="1"/>
    <col min="4366" max="4366" width="17.44140625" style="42" customWidth="1"/>
    <col min="4367" max="4367" width="9.6640625" style="42" customWidth="1"/>
    <col min="4368" max="4368" width="9.44140625" style="42" customWidth="1"/>
    <col min="4369" max="4608" width="9.109375" style="42"/>
    <col min="4609" max="4609" width="4" style="42" customWidth="1"/>
    <col min="4610" max="4610" width="20.33203125" style="42" customWidth="1"/>
    <col min="4611" max="4611" width="13.5546875" style="42" customWidth="1"/>
    <col min="4612" max="4612" width="11.44140625" style="42" customWidth="1"/>
    <col min="4613" max="4613" width="10.33203125" style="42" customWidth="1"/>
    <col min="4614" max="4614" width="16.44140625" style="42" customWidth="1"/>
    <col min="4615" max="4615" width="6" style="42" customWidth="1"/>
    <col min="4616" max="4616" width="14.109375" style="42" customWidth="1"/>
    <col min="4617" max="4617" width="8.88671875" style="42" customWidth="1"/>
    <col min="4618" max="4618" width="16.44140625" style="42" customWidth="1"/>
    <col min="4619" max="4619" width="6" style="42" customWidth="1"/>
    <col min="4620" max="4620" width="14.109375" style="42" customWidth="1"/>
    <col min="4621" max="4621" width="8.88671875" style="42" customWidth="1"/>
    <col min="4622" max="4622" width="17.44140625" style="42" customWidth="1"/>
    <col min="4623" max="4623" width="9.6640625" style="42" customWidth="1"/>
    <col min="4624" max="4624" width="9.44140625" style="42" customWidth="1"/>
    <col min="4625" max="4864" width="9.109375" style="42"/>
    <col min="4865" max="4865" width="4" style="42" customWidth="1"/>
    <col min="4866" max="4866" width="20.33203125" style="42" customWidth="1"/>
    <col min="4867" max="4867" width="13.5546875" style="42" customWidth="1"/>
    <col min="4868" max="4868" width="11.44140625" style="42" customWidth="1"/>
    <col min="4869" max="4869" width="10.33203125" style="42" customWidth="1"/>
    <col min="4870" max="4870" width="16.44140625" style="42" customWidth="1"/>
    <col min="4871" max="4871" width="6" style="42" customWidth="1"/>
    <col min="4872" max="4872" width="14.109375" style="42" customWidth="1"/>
    <col min="4873" max="4873" width="8.88671875" style="42" customWidth="1"/>
    <col min="4874" max="4874" width="16.44140625" style="42" customWidth="1"/>
    <col min="4875" max="4875" width="6" style="42" customWidth="1"/>
    <col min="4876" max="4876" width="14.109375" style="42" customWidth="1"/>
    <col min="4877" max="4877" width="8.88671875" style="42" customWidth="1"/>
    <col min="4878" max="4878" width="17.44140625" style="42" customWidth="1"/>
    <col min="4879" max="4879" width="9.6640625" style="42" customWidth="1"/>
    <col min="4880" max="4880" width="9.44140625" style="42" customWidth="1"/>
    <col min="4881" max="5120" width="9.109375" style="42"/>
    <col min="5121" max="5121" width="4" style="42" customWidth="1"/>
    <col min="5122" max="5122" width="20.33203125" style="42" customWidth="1"/>
    <col min="5123" max="5123" width="13.5546875" style="42" customWidth="1"/>
    <col min="5124" max="5124" width="11.44140625" style="42" customWidth="1"/>
    <col min="5125" max="5125" width="10.33203125" style="42" customWidth="1"/>
    <col min="5126" max="5126" width="16.44140625" style="42" customWidth="1"/>
    <col min="5127" max="5127" width="6" style="42" customWidth="1"/>
    <col min="5128" max="5128" width="14.109375" style="42" customWidth="1"/>
    <col min="5129" max="5129" width="8.88671875" style="42" customWidth="1"/>
    <col min="5130" max="5130" width="16.44140625" style="42" customWidth="1"/>
    <col min="5131" max="5131" width="6" style="42" customWidth="1"/>
    <col min="5132" max="5132" width="14.109375" style="42" customWidth="1"/>
    <col min="5133" max="5133" width="8.88671875" style="42" customWidth="1"/>
    <col min="5134" max="5134" width="17.44140625" style="42" customWidth="1"/>
    <col min="5135" max="5135" width="9.6640625" style="42" customWidth="1"/>
    <col min="5136" max="5136" width="9.44140625" style="42" customWidth="1"/>
    <col min="5137" max="5376" width="9.109375" style="42"/>
    <col min="5377" max="5377" width="4" style="42" customWidth="1"/>
    <col min="5378" max="5378" width="20.33203125" style="42" customWidth="1"/>
    <col min="5379" max="5379" width="13.5546875" style="42" customWidth="1"/>
    <col min="5380" max="5380" width="11.44140625" style="42" customWidth="1"/>
    <col min="5381" max="5381" width="10.33203125" style="42" customWidth="1"/>
    <col min="5382" max="5382" width="16.44140625" style="42" customWidth="1"/>
    <col min="5383" max="5383" width="6" style="42" customWidth="1"/>
    <col min="5384" max="5384" width="14.109375" style="42" customWidth="1"/>
    <col min="5385" max="5385" width="8.88671875" style="42" customWidth="1"/>
    <col min="5386" max="5386" width="16.44140625" style="42" customWidth="1"/>
    <col min="5387" max="5387" width="6" style="42" customWidth="1"/>
    <col min="5388" max="5388" width="14.109375" style="42" customWidth="1"/>
    <col min="5389" max="5389" width="8.88671875" style="42" customWidth="1"/>
    <col min="5390" max="5390" width="17.44140625" style="42" customWidth="1"/>
    <col min="5391" max="5391" width="9.6640625" style="42" customWidth="1"/>
    <col min="5392" max="5392" width="9.44140625" style="42" customWidth="1"/>
    <col min="5393" max="5632" width="9.109375" style="42"/>
    <col min="5633" max="5633" width="4" style="42" customWidth="1"/>
    <col min="5634" max="5634" width="20.33203125" style="42" customWidth="1"/>
    <col min="5635" max="5635" width="13.5546875" style="42" customWidth="1"/>
    <col min="5636" max="5636" width="11.44140625" style="42" customWidth="1"/>
    <col min="5637" max="5637" width="10.33203125" style="42" customWidth="1"/>
    <col min="5638" max="5638" width="16.44140625" style="42" customWidth="1"/>
    <col min="5639" max="5639" width="6" style="42" customWidth="1"/>
    <col min="5640" max="5640" width="14.109375" style="42" customWidth="1"/>
    <col min="5641" max="5641" width="8.88671875" style="42" customWidth="1"/>
    <col min="5642" max="5642" width="16.44140625" style="42" customWidth="1"/>
    <col min="5643" max="5643" width="6" style="42" customWidth="1"/>
    <col min="5644" max="5644" width="14.109375" style="42" customWidth="1"/>
    <col min="5645" max="5645" width="8.88671875" style="42" customWidth="1"/>
    <col min="5646" max="5646" width="17.44140625" style="42" customWidth="1"/>
    <col min="5647" max="5647" width="9.6640625" style="42" customWidth="1"/>
    <col min="5648" max="5648" width="9.44140625" style="42" customWidth="1"/>
    <col min="5649" max="5888" width="9.109375" style="42"/>
    <col min="5889" max="5889" width="4" style="42" customWidth="1"/>
    <col min="5890" max="5890" width="20.33203125" style="42" customWidth="1"/>
    <col min="5891" max="5891" width="13.5546875" style="42" customWidth="1"/>
    <col min="5892" max="5892" width="11.44140625" style="42" customWidth="1"/>
    <col min="5893" max="5893" width="10.33203125" style="42" customWidth="1"/>
    <col min="5894" max="5894" width="16.44140625" style="42" customWidth="1"/>
    <col min="5895" max="5895" width="6" style="42" customWidth="1"/>
    <col min="5896" max="5896" width="14.109375" style="42" customWidth="1"/>
    <col min="5897" max="5897" width="8.88671875" style="42" customWidth="1"/>
    <col min="5898" max="5898" width="16.44140625" style="42" customWidth="1"/>
    <col min="5899" max="5899" width="6" style="42" customWidth="1"/>
    <col min="5900" max="5900" width="14.109375" style="42" customWidth="1"/>
    <col min="5901" max="5901" width="8.88671875" style="42" customWidth="1"/>
    <col min="5902" max="5902" width="17.44140625" style="42" customWidth="1"/>
    <col min="5903" max="5903" width="9.6640625" style="42" customWidth="1"/>
    <col min="5904" max="5904" width="9.44140625" style="42" customWidth="1"/>
    <col min="5905" max="6144" width="9.109375" style="42"/>
    <col min="6145" max="6145" width="4" style="42" customWidth="1"/>
    <col min="6146" max="6146" width="20.33203125" style="42" customWidth="1"/>
    <col min="6147" max="6147" width="13.5546875" style="42" customWidth="1"/>
    <col min="6148" max="6148" width="11.44140625" style="42" customWidth="1"/>
    <col min="6149" max="6149" width="10.33203125" style="42" customWidth="1"/>
    <col min="6150" max="6150" width="16.44140625" style="42" customWidth="1"/>
    <col min="6151" max="6151" width="6" style="42" customWidth="1"/>
    <col min="6152" max="6152" width="14.109375" style="42" customWidth="1"/>
    <col min="6153" max="6153" width="8.88671875" style="42" customWidth="1"/>
    <col min="6154" max="6154" width="16.44140625" style="42" customWidth="1"/>
    <col min="6155" max="6155" width="6" style="42" customWidth="1"/>
    <col min="6156" max="6156" width="14.109375" style="42" customWidth="1"/>
    <col min="6157" max="6157" width="8.88671875" style="42" customWidth="1"/>
    <col min="6158" max="6158" width="17.44140625" style="42" customWidth="1"/>
    <col min="6159" max="6159" width="9.6640625" style="42" customWidth="1"/>
    <col min="6160" max="6160" width="9.44140625" style="42" customWidth="1"/>
    <col min="6161" max="6400" width="9.109375" style="42"/>
    <col min="6401" max="6401" width="4" style="42" customWidth="1"/>
    <col min="6402" max="6402" width="20.33203125" style="42" customWidth="1"/>
    <col min="6403" max="6403" width="13.5546875" style="42" customWidth="1"/>
    <col min="6404" max="6404" width="11.44140625" style="42" customWidth="1"/>
    <col min="6405" max="6405" width="10.33203125" style="42" customWidth="1"/>
    <col min="6406" max="6406" width="16.44140625" style="42" customWidth="1"/>
    <col min="6407" max="6407" width="6" style="42" customWidth="1"/>
    <col min="6408" max="6408" width="14.109375" style="42" customWidth="1"/>
    <col min="6409" max="6409" width="8.88671875" style="42" customWidth="1"/>
    <col min="6410" max="6410" width="16.44140625" style="42" customWidth="1"/>
    <col min="6411" max="6411" width="6" style="42" customWidth="1"/>
    <col min="6412" max="6412" width="14.109375" style="42" customWidth="1"/>
    <col min="6413" max="6413" width="8.88671875" style="42" customWidth="1"/>
    <col min="6414" max="6414" width="17.44140625" style="42" customWidth="1"/>
    <col min="6415" max="6415" width="9.6640625" style="42" customWidth="1"/>
    <col min="6416" max="6416" width="9.44140625" style="42" customWidth="1"/>
    <col min="6417" max="6656" width="9.109375" style="42"/>
    <col min="6657" max="6657" width="4" style="42" customWidth="1"/>
    <col min="6658" max="6658" width="20.33203125" style="42" customWidth="1"/>
    <col min="6659" max="6659" width="13.5546875" style="42" customWidth="1"/>
    <col min="6660" max="6660" width="11.44140625" style="42" customWidth="1"/>
    <col min="6661" max="6661" width="10.33203125" style="42" customWidth="1"/>
    <col min="6662" max="6662" width="16.44140625" style="42" customWidth="1"/>
    <col min="6663" max="6663" width="6" style="42" customWidth="1"/>
    <col min="6664" max="6664" width="14.109375" style="42" customWidth="1"/>
    <col min="6665" max="6665" width="8.88671875" style="42" customWidth="1"/>
    <col min="6666" max="6666" width="16.44140625" style="42" customWidth="1"/>
    <col min="6667" max="6667" width="6" style="42" customWidth="1"/>
    <col min="6668" max="6668" width="14.109375" style="42" customWidth="1"/>
    <col min="6669" max="6669" width="8.88671875" style="42" customWidth="1"/>
    <col min="6670" max="6670" width="17.44140625" style="42" customWidth="1"/>
    <col min="6671" max="6671" width="9.6640625" style="42" customWidth="1"/>
    <col min="6672" max="6672" width="9.44140625" style="42" customWidth="1"/>
    <col min="6673" max="6912" width="9.109375" style="42"/>
    <col min="6913" max="6913" width="4" style="42" customWidth="1"/>
    <col min="6914" max="6914" width="20.33203125" style="42" customWidth="1"/>
    <col min="6915" max="6915" width="13.5546875" style="42" customWidth="1"/>
    <col min="6916" max="6916" width="11.44140625" style="42" customWidth="1"/>
    <col min="6917" max="6917" width="10.33203125" style="42" customWidth="1"/>
    <col min="6918" max="6918" width="16.44140625" style="42" customWidth="1"/>
    <col min="6919" max="6919" width="6" style="42" customWidth="1"/>
    <col min="6920" max="6920" width="14.109375" style="42" customWidth="1"/>
    <col min="6921" max="6921" width="8.88671875" style="42" customWidth="1"/>
    <col min="6922" max="6922" width="16.44140625" style="42" customWidth="1"/>
    <col min="6923" max="6923" width="6" style="42" customWidth="1"/>
    <col min="6924" max="6924" width="14.109375" style="42" customWidth="1"/>
    <col min="6925" max="6925" width="8.88671875" style="42" customWidth="1"/>
    <col min="6926" max="6926" width="17.44140625" style="42" customWidth="1"/>
    <col min="6927" max="6927" width="9.6640625" style="42" customWidth="1"/>
    <col min="6928" max="6928" width="9.44140625" style="42" customWidth="1"/>
    <col min="6929" max="7168" width="9.109375" style="42"/>
    <col min="7169" max="7169" width="4" style="42" customWidth="1"/>
    <col min="7170" max="7170" width="20.33203125" style="42" customWidth="1"/>
    <col min="7171" max="7171" width="13.5546875" style="42" customWidth="1"/>
    <col min="7172" max="7172" width="11.44140625" style="42" customWidth="1"/>
    <col min="7173" max="7173" width="10.33203125" style="42" customWidth="1"/>
    <col min="7174" max="7174" width="16.44140625" style="42" customWidth="1"/>
    <col min="7175" max="7175" width="6" style="42" customWidth="1"/>
    <col min="7176" max="7176" width="14.109375" style="42" customWidth="1"/>
    <col min="7177" max="7177" width="8.88671875" style="42" customWidth="1"/>
    <col min="7178" max="7178" width="16.44140625" style="42" customWidth="1"/>
    <col min="7179" max="7179" width="6" style="42" customWidth="1"/>
    <col min="7180" max="7180" width="14.109375" style="42" customWidth="1"/>
    <col min="7181" max="7181" width="8.88671875" style="42" customWidth="1"/>
    <col min="7182" max="7182" width="17.44140625" style="42" customWidth="1"/>
    <col min="7183" max="7183" width="9.6640625" style="42" customWidth="1"/>
    <col min="7184" max="7184" width="9.44140625" style="42" customWidth="1"/>
    <col min="7185" max="7424" width="9.109375" style="42"/>
    <col min="7425" max="7425" width="4" style="42" customWidth="1"/>
    <col min="7426" max="7426" width="20.33203125" style="42" customWidth="1"/>
    <col min="7427" max="7427" width="13.5546875" style="42" customWidth="1"/>
    <col min="7428" max="7428" width="11.44140625" style="42" customWidth="1"/>
    <col min="7429" max="7429" width="10.33203125" style="42" customWidth="1"/>
    <col min="7430" max="7430" width="16.44140625" style="42" customWidth="1"/>
    <col min="7431" max="7431" width="6" style="42" customWidth="1"/>
    <col min="7432" max="7432" width="14.109375" style="42" customWidth="1"/>
    <col min="7433" max="7433" width="8.88671875" style="42" customWidth="1"/>
    <col min="7434" max="7434" width="16.44140625" style="42" customWidth="1"/>
    <col min="7435" max="7435" width="6" style="42" customWidth="1"/>
    <col min="7436" max="7436" width="14.109375" style="42" customWidth="1"/>
    <col min="7437" max="7437" width="8.88671875" style="42" customWidth="1"/>
    <col min="7438" max="7438" width="17.44140625" style="42" customWidth="1"/>
    <col min="7439" max="7439" width="9.6640625" style="42" customWidth="1"/>
    <col min="7440" max="7440" width="9.44140625" style="42" customWidth="1"/>
    <col min="7441" max="7680" width="9.109375" style="42"/>
    <col min="7681" max="7681" width="4" style="42" customWidth="1"/>
    <col min="7682" max="7682" width="20.33203125" style="42" customWidth="1"/>
    <col min="7683" max="7683" width="13.5546875" style="42" customWidth="1"/>
    <col min="7684" max="7684" width="11.44140625" style="42" customWidth="1"/>
    <col min="7685" max="7685" width="10.33203125" style="42" customWidth="1"/>
    <col min="7686" max="7686" width="16.44140625" style="42" customWidth="1"/>
    <col min="7687" max="7687" width="6" style="42" customWidth="1"/>
    <col min="7688" max="7688" width="14.109375" style="42" customWidth="1"/>
    <col min="7689" max="7689" width="8.88671875" style="42" customWidth="1"/>
    <col min="7690" max="7690" width="16.44140625" style="42" customWidth="1"/>
    <col min="7691" max="7691" width="6" style="42" customWidth="1"/>
    <col min="7692" max="7692" width="14.109375" style="42" customWidth="1"/>
    <col min="7693" max="7693" width="8.88671875" style="42" customWidth="1"/>
    <col min="7694" max="7694" width="17.44140625" style="42" customWidth="1"/>
    <col min="7695" max="7695" width="9.6640625" style="42" customWidth="1"/>
    <col min="7696" max="7696" width="9.44140625" style="42" customWidth="1"/>
    <col min="7697" max="7936" width="9.109375" style="42"/>
    <col min="7937" max="7937" width="4" style="42" customWidth="1"/>
    <col min="7938" max="7938" width="20.33203125" style="42" customWidth="1"/>
    <col min="7939" max="7939" width="13.5546875" style="42" customWidth="1"/>
    <col min="7940" max="7940" width="11.44140625" style="42" customWidth="1"/>
    <col min="7941" max="7941" width="10.33203125" style="42" customWidth="1"/>
    <col min="7942" max="7942" width="16.44140625" style="42" customWidth="1"/>
    <col min="7943" max="7943" width="6" style="42" customWidth="1"/>
    <col min="7944" max="7944" width="14.109375" style="42" customWidth="1"/>
    <col min="7945" max="7945" width="8.88671875" style="42" customWidth="1"/>
    <col min="7946" max="7946" width="16.44140625" style="42" customWidth="1"/>
    <col min="7947" max="7947" width="6" style="42" customWidth="1"/>
    <col min="7948" max="7948" width="14.109375" style="42" customWidth="1"/>
    <col min="7949" max="7949" width="8.88671875" style="42" customWidth="1"/>
    <col min="7950" max="7950" width="17.44140625" style="42" customWidth="1"/>
    <col min="7951" max="7951" width="9.6640625" style="42" customWidth="1"/>
    <col min="7952" max="7952" width="9.44140625" style="42" customWidth="1"/>
    <col min="7953" max="8192" width="9.109375" style="42"/>
    <col min="8193" max="8193" width="4" style="42" customWidth="1"/>
    <col min="8194" max="8194" width="20.33203125" style="42" customWidth="1"/>
    <col min="8195" max="8195" width="13.5546875" style="42" customWidth="1"/>
    <col min="8196" max="8196" width="11.44140625" style="42" customWidth="1"/>
    <col min="8197" max="8197" width="10.33203125" style="42" customWidth="1"/>
    <col min="8198" max="8198" width="16.44140625" style="42" customWidth="1"/>
    <col min="8199" max="8199" width="6" style="42" customWidth="1"/>
    <col min="8200" max="8200" width="14.109375" style="42" customWidth="1"/>
    <col min="8201" max="8201" width="8.88671875" style="42" customWidth="1"/>
    <col min="8202" max="8202" width="16.44140625" style="42" customWidth="1"/>
    <col min="8203" max="8203" width="6" style="42" customWidth="1"/>
    <col min="8204" max="8204" width="14.109375" style="42" customWidth="1"/>
    <col min="8205" max="8205" width="8.88671875" style="42" customWidth="1"/>
    <col min="8206" max="8206" width="17.44140625" style="42" customWidth="1"/>
    <col min="8207" max="8207" width="9.6640625" style="42" customWidth="1"/>
    <col min="8208" max="8208" width="9.44140625" style="42" customWidth="1"/>
    <col min="8209" max="8448" width="9.109375" style="42"/>
    <col min="8449" max="8449" width="4" style="42" customWidth="1"/>
    <col min="8450" max="8450" width="20.33203125" style="42" customWidth="1"/>
    <col min="8451" max="8451" width="13.5546875" style="42" customWidth="1"/>
    <col min="8452" max="8452" width="11.44140625" style="42" customWidth="1"/>
    <col min="8453" max="8453" width="10.33203125" style="42" customWidth="1"/>
    <col min="8454" max="8454" width="16.44140625" style="42" customWidth="1"/>
    <col min="8455" max="8455" width="6" style="42" customWidth="1"/>
    <col min="8456" max="8456" width="14.109375" style="42" customWidth="1"/>
    <col min="8457" max="8457" width="8.88671875" style="42" customWidth="1"/>
    <col min="8458" max="8458" width="16.44140625" style="42" customWidth="1"/>
    <col min="8459" max="8459" width="6" style="42" customWidth="1"/>
    <col min="8460" max="8460" width="14.109375" style="42" customWidth="1"/>
    <col min="8461" max="8461" width="8.88671875" style="42" customWidth="1"/>
    <col min="8462" max="8462" width="17.44140625" style="42" customWidth="1"/>
    <col min="8463" max="8463" width="9.6640625" style="42" customWidth="1"/>
    <col min="8464" max="8464" width="9.44140625" style="42" customWidth="1"/>
    <col min="8465" max="8704" width="9.109375" style="42"/>
    <col min="8705" max="8705" width="4" style="42" customWidth="1"/>
    <col min="8706" max="8706" width="20.33203125" style="42" customWidth="1"/>
    <col min="8707" max="8707" width="13.5546875" style="42" customWidth="1"/>
    <col min="8708" max="8708" width="11.44140625" style="42" customWidth="1"/>
    <col min="8709" max="8709" width="10.33203125" style="42" customWidth="1"/>
    <col min="8710" max="8710" width="16.44140625" style="42" customWidth="1"/>
    <col min="8711" max="8711" width="6" style="42" customWidth="1"/>
    <col min="8712" max="8712" width="14.109375" style="42" customWidth="1"/>
    <col min="8713" max="8713" width="8.88671875" style="42" customWidth="1"/>
    <col min="8714" max="8714" width="16.44140625" style="42" customWidth="1"/>
    <col min="8715" max="8715" width="6" style="42" customWidth="1"/>
    <col min="8716" max="8716" width="14.109375" style="42" customWidth="1"/>
    <col min="8717" max="8717" width="8.88671875" style="42" customWidth="1"/>
    <col min="8718" max="8718" width="17.44140625" style="42" customWidth="1"/>
    <col min="8719" max="8719" width="9.6640625" style="42" customWidth="1"/>
    <col min="8720" max="8720" width="9.44140625" style="42" customWidth="1"/>
    <col min="8721" max="8960" width="9.109375" style="42"/>
    <col min="8961" max="8961" width="4" style="42" customWidth="1"/>
    <col min="8962" max="8962" width="20.33203125" style="42" customWidth="1"/>
    <col min="8963" max="8963" width="13.5546875" style="42" customWidth="1"/>
    <col min="8964" max="8964" width="11.44140625" style="42" customWidth="1"/>
    <col min="8965" max="8965" width="10.33203125" style="42" customWidth="1"/>
    <col min="8966" max="8966" width="16.44140625" style="42" customWidth="1"/>
    <col min="8967" max="8967" width="6" style="42" customWidth="1"/>
    <col min="8968" max="8968" width="14.109375" style="42" customWidth="1"/>
    <col min="8969" max="8969" width="8.88671875" style="42" customWidth="1"/>
    <col min="8970" max="8970" width="16.44140625" style="42" customWidth="1"/>
    <col min="8971" max="8971" width="6" style="42" customWidth="1"/>
    <col min="8972" max="8972" width="14.109375" style="42" customWidth="1"/>
    <col min="8973" max="8973" width="8.88671875" style="42" customWidth="1"/>
    <col min="8974" max="8974" width="17.44140625" style="42" customWidth="1"/>
    <col min="8975" max="8975" width="9.6640625" style="42" customWidth="1"/>
    <col min="8976" max="8976" width="9.44140625" style="42" customWidth="1"/>
    <col min="8977" max="9216" width="9.109375" style="42"/>
    <col min="9217" max="9217" width="4" style="42" customWidth="1"/>
    <col min="9218" max="9218" width="20.33203125" style="42" customWidth="1"/>
    <col min="9219" max="9219" width="13.5546875" style="42" customWidth="1"/>
    <col min="9220" max="9220" width="11.44140625" style="42" customWidth="1"/>
    <col min="9221" max="9221" width="10.33203125" style="42" customWidth="1"/>
    <col min="9222" max="9222" width="16.44140625" style="42" customWidth="1"/>
    <col min="9223" max="9223" width="6" style="42" customWidth="1"/>
    <col min="9224" max="9224" width="14.109375" style="42" customWidth="1"/>
    <col min="9225" max="9225" width="8.88671875" style="42" customWidth="1"/>
    <col min="9226" max="9226" width="16.44140625" style="42" customWidth="1"/>
    <col min="9227" max="9227" width="6" style="42" customWidth="1"/>
    <col min="9228" max="9228" width="14.109375" style="42" customWidth="1"/>
    <col min="9229" max="9229" width="8.88671875" style="42" customWidth="1"/>
    <col min="9230" max="9230" width="17.44140625" style="42" customWidth="1"/>
    <col min="9231" max="9231" width="9.6640625" style="42" customWidth="1"/>
    <col min="9232" max="9232" width="9.44140625" style="42" customWidth="1"/>
    <col min="9233" max="9472" width="9.109375" style="42"/>
    <col min="9473" max="9473" width="4" style="42" customWidth="1"/>
    <col min="9474" max="9474" width="20.33203125" style="42" customWidth="1"/>
    <col min="9475" max="9475" width="13.5546875" style="42" customWidth="1"/>
    <col min="9476" max="9476" width="11.44140625" style="42" customWidth="1"/>
    <col min="9477" max="9477" width="10.33203125" style="42" customWidth="1"/>
    <col min="9478" max="9478" width="16.44140625" style="42" customWidth="1"/>
    <col min="9479" max="9479" width="6" style="42" customWidth="1"/>
    <col min="9480" max="9480" width="14.109375" style="42" customWidth="1"/>
    <col min="9481" max="9481" width="8.88671875" style="42" customWidth="1"/>
    <col min="9482" max="9482" width="16.44140625" style="42" customWidth="1"/>
    <col min="9483" max="9483" width="6" style="42" customWidth="1"/>
    <col min="9484" max="9484" width="14.109375" style="42" customWidth="1"/>
    <col min="9485" max="9485" width="8.88671875" style="42" customWidth="1"/>
    <col min="9486" max="9486" width="17.44140625" style="42" customWidth="1"/>
    <col min="9487" max="9487" width="9.6640625" style="42" customWidth="1"/>
    <col min="9488" max="9488" width="9.44140625" style="42" customWidth="1"/>
    <col min="9489" max="9728" width="9.109375" style="42"/>
    <col min="9729" max="9729" width="4" style="42" customWidth="1"/>
    <col min="9730" max="9730" width="20.33203125" style="42" customWidth="1"/>
    <col min="9731" max="9731" width="13.5546875" style="42" customWidth="1"/>
    <col min="9732" max="9732" width="11.44140625" style="42" customWidth="1"/>
    <col min="9733" max="9733" width="10.33203125" style="42" customWidth="1"/>
    <col min="9734" max="9734" width="16.44140625" style="42" customWidth="1"/>
    <col min="9735" max="9735" width="6" style="42" customWidth="1"/>
    <col min="9736" max="9736" width="14.109375" style="42" customWidth="1"/>
    <col min="9737" max="9737" width="8.88671875" style="42" customWidth="1"/>
    <col min="9738" max="9738" width="16.44140625" style="42" customWidth="1"/>
    <col min="9739" max="9739" width="6" style="42" customWidth="1"/>
    <col min="9740" max="9740" width="14.109375" style="42" customWidth="1"/>
    <col min="9741" max="9741" width="8.88671875" style="42" customWidth="1"/>
    <col min="9742" max="9742" width="17.44140625" style="42" customWidth="1"/>
    <col min="9743" max="9743" width="9.6640625" style="42" customWidth="1"/>
    <col min="9744" max="9744" width="9.44140625" style="42" customWidth="1"/>
    <col min="9745" max="9984" width="9.109375" style="42"/>
    <col min="9985" max="9985" width="4" style="42" customWidth="1"/>
    <col min="9986" max="9986" width="20.33203125" style="42" customWidth="1"/>
    <col min="9987" max="9987" width="13.5546875" style="42" customWidth="1"/>
    <col min="9988" max="9988" width="11.44140625" style="42" customWidth="1"/>
    <col min="9989" max="9989" width="10.33203125" style="42" customWidth="1"/>
    <col min="9990" max="9990" width="16.44140625" style="42" customWidth="1"/>
    <col min="9991" max="9991" width="6" style="42" customWidth="1"/>
    <col min="9992" max="9992" width="14.109375" style="42" customWidth="1"/>
    <col min="9993" max="9993" width="8.88671875" style="42" customWidth="1"/>
    <col min="9994" max="9994" width="16.44140625" style="42" customWidth="1"/>
    <col min="9995" max="9995" width="6" style="42" customWidth="1"/>
    <col min="9996" max="9996" width="14.109375" style="42" customWidth="1"/>
    <col min="9997" max="9997" width="8.88671875" style="42" customWidth="1"/>
    <col min="9998" max="9998" width="17.44140625" style="42" customWidth="1"/>
    <col min="9999" max="9999" width="9.6640625" style="42" customWidth="1"/>
    <col min="10000" max="10000" width="9.44140625" style="42" customWidth="1"/>
    <col min="10001" max="10240" width="9.109375" style="42"/>
    <col min="10241" max="10241" width="4" style="42" customWidth="1"/>
    <col min="10242" max="10242" width="20.33203125" style="42" customWidth="1"/>
    <col min="10243" max="10243" width="13.5546875" style="42" customWidth="1"/>
    <col min="10244" max="10244" width="11.44140625" style="42" customWidth="1"/>
    <col min="10245" max="10245" width="10.33203125" style="42" customWidth="1"/>
    <col min="10246" max="10246" width="16.44140625" style="42" customWidth="1"/>
    <col min="10247" max="10247" width="6" style="42" customWidth="1"/>
    <col min="10248" max="10248" width="14.109375" style="42" customWidth="1"/>
    <col min="10249" max="10249" width="8.88671875" style="42" customWidth="1"/>
    <col min="10250" max="10250" width="16.44140625" style="42" customWidth="1"/>
    <col min="10251" max="10251" width="6" style="42" customWidth="1"/>
    <col min="10252" max="10252" width="14.109375" style="42" customWidth="1"/>
    <col min="10253" max="10253" width="8.88671875" style="42" customWidth="1"/>
    <col min="10254" max="10254" width="17.44140625" style="42" customWidth="1"/>
    <col min="10255" max="10255" width="9.6640625" style="42" customWidth="1"/>
    <col min="10256" max="10256" width="9.44140625" style="42" customWidth="1"/>
    <col min="10257" max="10496" width="9.109375" style="42"/>
    <col min="10497" max="10497" width="4" style="42" customWidth="1"/>
    <col min="10498" max="10498" width="20.33203125" style="42" customWidth="1"/>
    <col min="10499" max="10499" width="13.5546875" style="42" customWidth="1"/>
    <col min="10500" max="10500" width="11.44140625" style="42" customWidth="1"/>
    <col min="10501" max="10501" width="10.33203125" style="42" customWidth="1"/>
    <col min="10502" max="10502" width="16.44140625" style="42" customWidth="1"/>
    <col min="10503" max="10503" width="6" style="42" customWidth="1"/>
    <col min="10504" max="10504" width="14.109375" style="42" customWidth="1"/>
    <col min="10505" max="10505" width="8.88671875" style="42" customWidth="1"/>
    <col min="10506" max="10506" width="16.44140625" style="42" customWidth="1"/>
    <col min="10507" max="10507" width="6" style="42" customWidth="1"/>
    <col min="10508" max="10508" width="14.109375" style="42" customWidth="1"/>
    <col min="10509" max="10509" width="8.88671875" style="42" customWidth="1"/>
    <col min="10510" max="10510" width="17.44140625" style="42" customWidth="1"/>
    <col min="10511" max="10511" width="9.6640625" style="42" customWidth="1"/>
    <col min="10512" max="10512" width="9.44140625" style="42" customWidth="1"/>
    <col min="10513" max="10752" width="9.109375" style="42"/>
    <col min="10753" max="10753" width="4" style="42" customWidth="1"/>
    <col min="10754" max="10754" width="20.33203125" style="42" customWidth="1"/>
    <col min="10755" max="10755" width="13.5546875" style="42" customWidth="1"/>
    <col min="10756" max="10756" width="11.44140625" style="42" customWidth="1"/>
    <col min="10757" max="10757" width="10.33203125" style="42" customWidth="1"/>
    <col min="10758" max="10758" width="16.44140625" style="42" customWidth="1"/>
    <col min="10759" max="10759" width="6" style="42" customWidth="1"/>
    <col min="10760" max="10760" width="14.109375" style="42" customWidth="1"/>
    <col min="10761" max="10761" width="8.88671875" style="42" customWidth="1"/>
    <col min="10762" max="10762" width="16.44140625" style="42" customWidth="1"/>
    <col min="10763" max="10763" width="6" style="42" customWidth="1"/>
    <col min="10764" max="10764" width="14.109375" style="42" customWidth="1"/>
    <col min="10765" max="10765" width="8.88671875" style="42" customWidth="1"/>
    <col min="10766" max="10766" width="17.44140625" style="42" customWidth="1"/>
    <col min="10767" max="10767" width="9.6640625" style="42" customWidth="1"/>
    <col min="10768" max="10768" width="9.44140625" style="42" customWidth="1"/>
    <col min="10769" max="11008" width="9.109375" style="42"/>
    <col min="11009" max="11009" width="4" style="42" customWidth="1"/>
    <col min="11010" max="11010" width="20.33203125" style="42" customWidth="1"/>
    <col min="11011" max="11011" width="13.5546875" style="42" customWidth="1"/>
    <col min="11012" max="11012" width="11.44140625" style="42" customWidth="1"/>
    <col min="11013" max="11013" width="10.33203125" style="42" customWidth="1"/>
    <col min="11014" max="11014" width="16.44140625" style="42" customWidth="1"/>
    <col min="11015" max="11015" width="6" style="42" customWidth="1"/>
    <col min="11016" max="11016" width="14.109375" style="42" customWidth="1"/>
    <col min="11017" max="11017" width="8.88671875" style="42" customWidth="1"/>
    <col min="11018" max="11018" width="16.44140625" style="42" customWidth="1"/>
    <col min="11019" max="11019" width="6" style="42" customWidth="1"/>
    <col min="11020" max="11020" width="14.109375" style="42" customWidth="1"/>
    <col min="11021" max="11021" width="8.88671875" style="42" customWidth="1"/>
    <col min="11022" max="11022" width="17.44140625" style="42" customWidth="1"/>
    <col min="11023" max="11023" width="9.6640625" style="42" customWidth="1"/>
    <col min="11024" max="11024" width="9.44140625" style="42" customWidth="1"/>
    <col min="11025" max="11264" width="9.109375" style="42"/>
    <col min="11265" max="11265" width="4" style="42" customWidth="1"/>
    <col min="11266" max="11266" width="20.33203125" style="42" customWidth="1"/>
    <col min="11267" max="11267" width="13.5546875" style="42" customWidth="1"/>
    <col min="11268" max="11268" width="11.44140625" style="42" customWidth="1"/>
    <col min="11269" max="11269" width="10.33203125" style="42" customWidth="1"/>
    <col min="11270" max="11270" width="16.44140625" style="42" customWidth="1"/>
    <col min="11271" max="11271" width="6" style="42" customWidth="1"/>
    <col min="11272" max="11272" width="14.109375" style="42" customWidth="1"/>
    <col min="11273" max="11273" width="8.88671875" style="42" customWidth="1"/>
    <col min="11274" max="11274" width="16.44140625" style="42" customWidth="1"/>
    <col min="11275" max="11275" width="6" style="42" customWidth="1"/>
    <col min="11276" max="11276" width="14.109375" style="42" customWidth="1"/>
    <col min="11277" max="11277" width="8.88671875" style="42" customWidth="1"/>
    <col min="11278" max="11278" width="17.44140625" style="42" customWidth="1"/>
    <col min="11279" max="11279" width="9.6640625" style="42" customWidth="1"/>
    <col min="11280" max="11280" width="9.44140625" style="42" customWidth="1"/>
    <col min="11281" max="11520" width="9.109375" style="42"/>
    <col min="11521" max="11521" width="4" style="42" customWidth="1"/>
    <col min="11522" max="11522" width="20.33203125" style="42" customWidth="1"/>
    <col min="11523" max="11523" width="13.5546875" style="42" customWidth="1"/>
    <col min="11524" max="11524" width="11.44140625" style="42" customWidth="1"/>
    <col min="11525" max="11525" width="10.33203125" style="42" customWidth="1"/>
    <col min="11526" max="11526" width="16.44140625" style="42" customWidth="1"/>
    <col min="11527" max="11527" width="6" style="42" customWidth="1"/>
    <col min="11528" max="11528" width="14.109375" style="42" customWidth="1"/>
    <col min="11529" max="11529" width="8.88671875" style="42" customWidth="1"/>
    <col min="11530" max="11530" width="16.44140625" style="42" customWidth="1"/>
    <col min="11531" max="11531" width="6" style="42" customWidth="1"/>
    <col min="11532" max="11532" width="14.109375" style="42" customWidth="1"/>
    <col min="11533" max="11533" width="8.88671875" style="42" customWidth="1"/>
    <col min="11534" max="11534" width="17.44140625" style="42" customWidth="1"/>
    <col min="11535" max="11535" width="9.6640625" style="42" customWidth="1"/>
    <col min="11536" max="11536" width="9.44140625" style="42" customWidth="1"/>
    <col min="11537" max="11776" width="9.109375" style="42"/>
    <col min="11777" max="11777" width="4" style="42" customWidth="1"/>
    <col min="11778" max="11778" width="20.33203125" style="42" customWidth="1"/>
    <col min="11779" max="11779" width="13.5546875" style="42" customWidth="1"/>
    <col min="11780" max="11780" width="11.44140625" style="42" customWidth="1"/>
    <col min="11781" max="11781" width="10.33203125" style="42" customWidth="1"/>
    <col min="11782" max="11782" width="16.44140625" style="42" customWidth="1"/>
    <col min="11783" max="11783" width="6" style="42" customWidth="1"/>
    <col min="11784" max="11784" width="14.109375" style="42" customWidth="1"/>
    <col min="11785" max="11785" width="8.88671875" style="42" customWidth="1"/>
    <col min="11786" max="11786" width="16.44140625" style="42" customWidth="1"/>
    <col min="11787" max="11787" width="6" style="42" customWidth="1"/>
    <col min="11788" max="11788" width="14.109375" style="42" customWidth="1"/>
    <col min="11789" max="11789" width="8.88671875" style="42" customWidth="1"/>
    <col min="11790" max="11790" width="17.44140625" style="42" customWidth="1"/>
    <col min="11791" max="11791" width="9.6640625" style="42" customWidth="1"/>
    <col min="11792" max="11792" width="9.44140625" style="42" customWidth="1"/>
    <col min="11793" max="12032" width="9.109375" style="42"/>
    <col min="12033" max="12033" width="4" style="42" customWidth="1"/>
    <col min="12034" max="12034" width="20.33203125" style="42" customWidth="1"/>
    <col min="12035" max="12035" width="13.5546875" style="42" customWidth="1"/>
    <col min="12036" max="12036" width="11.44140625" style="42" customWidth="1"/>
    <col min="12037" max="12037" width="10.33203125" style="42" customWidth="1"/>
    <col min="12038" max="12038" width="16.44140625" style="42" customWidth="1"/>
    <col min="12039" max="12039" width="6" style="42" customWidth="1"/>
    <col min="12040" max="12040" width="14.109375" style="42" customWidth="1"/>
    <col min="12041" max="12041" width="8.88671875" style="42" customWidth="1"/>
    <col min="12042" max="12042" width="16.44140625" style="42" customWidth="1"/>
    <col min="12043" max="12043" width="6" style="42" customWidth="1"/>
    <col min="12044" max="12044" width="14.109375" style="42" customWidth="1"/>
    <col min="12045" max="12045" width="8.88671875" style="42" customWidth="1"/>
    <col min="12046" max="12046" width="17.44140625" style="42" customWidth="1"/>
    <col min="12047" max="12047" width="9.6640625" style="42" customWidth="1"/>
    <col min="12048" max="12048" width="9.44140625" style="42" customWidth="1"/>
    <col min="12049" max="12288" width="9.109375" style="42"/>
    <col min="12289" max="12289" width="4" style="42" customWidth="1"/>
    <col min="12290" max="12290" width="20.33203125" style="42" customWidth="1"/>
    <col min="12291" max="12291" width="13.5546875" style="42" customWidth="1"/>
    <col min="12292" max="12292" width="11.44140625" style="42" customWidth="1"/>
    <col min="12293" max="12293" width="10.33203125" style="42" customWidth="1"/>
    <col min="12294" max="12294" width="16.44140625" style="42" customWidth="1"/>
    <col min="12295" max="12295" width="6" style="42" customWidth="1"/>
    <col min="12296" max="12296" width="14.109375" style="42" customWidth="1"/>
    <col min="12297" max="12297" width="8.88671875" style="42" customWidth="1"/>
    <col min="12298" max="12298" width="16.44140625" style="42" customWidth="1"/>
    <col min="12299" max="12299" width="6" style="42" customWidth="1"/>
    <col min="12300" max="12300" width="14.109375" style="42" customWidth="1"/>
    <col min="12301" max="12301" width="8.88671875" style="42" customWidth="1"/>
    <col min="12302" max="12302" width="17.44140625" style="42" customWidth="1"/>
    <col min="12303" max="12303" width="9.6640625" style="42" customWidth="1"/>
    <col min="12304" max="12304" width="9.44140625" style="42" customWidth="1"/>
    <col min="12305" max="12544" width="9.109375" style="42"/>
    <col min="12545" max="12545" width="4" style="42" customWidth="1"/>
    <col min="12546" max="12546" width="20.33203125" style="42" customWidth="1"/>
    <col min="12547" max="12547" width="13.5546875" style="42" customWidth="1"/>
    <col min="12548" max="12548" width="11.44140625" style="42" customWidth="1"/>
    <col min="12549" max="12549" width="10.33203125" style="42" customWidth="1"/>
    <col min="12550" max="12550" width="16.44140625" style="42" customWidth="1"/>
    <col min="12551" max="12551" width="6" style="42" customWidth="1"/>
    <col min="12552" max="12552" width="14.109375" style="42" customWidth="1"/>
    <col min="12553" max="12553" width="8.88671875" style="42" customWidth="1"/>
    <col min="12554" max="12554" width="16.44140625" style="42" customWidth="1"/>
    <col min="12555" max="12555" width="6" style="42" customWidth="1"/>
    <col min="12556" max="12556" width="14.109375" style="42" customWidth="1"/>
    <col min="12557" max="12557" width="8.88671875" style="42" customWidth="1"/>
    <col min="12558" max="12558" width="17.44140625" style="42" customWidth="1"/>
    <col min="12559" max="12559" width="9.6640625" style="42" customWidth="1"/>
    <col min="12560" max="12560" width="9.44140625" style="42" customWidth="1"/>
    <col min="12561" max="12800" width="9.109375" style="42"/>
    <col min="12801" max="12801" width="4" style="42" customWidth="1"/>
    <col min="12802" max="12802" width="20.33203125" style="42" customWidth="1"/>
    <col min="12803" max="12803" width="13.5546875" style="42" customWidth="1"/>
    <col min="12804" max="12804" width="11.44140625" style="42" customWidth="1"/>
    <col min="12805" max="12805" width="10.33203125" style="42" customWidth="1"/>
    <col min="12806" max="12806" width="16.44140625" style="42" customWidth="1"/>
    <col min="12807" max="12807" width="6" style="42" customWidth="1"/>
    <col min="12808" max="12808" width="14.109375" style="42" customWidth="1"/>
    <col min="12809" max="12809" width="8.88671875" style="42" customWidth="1"/>
    <col min="12810" max="12810" width="16.44140625" style="42" customWidth="1"/>
    <col min="12811" max="12811" width="6" style="42" customWidth="1"/>
    <col min="12812" max="12812" width="14.109375" style="42" customWidth="1"/>
    <col min="12813" max="12813" width="8.88671875" style="42" customWidth="1"/>
    <col min="12814" max="12814" width="17.44140625" style="42" customWidth="1"/>
    <col min="12815" max="12815" width="9.6640625" style="42" customWidth="1"/>
    <col min="12816" max="12816" width="9.44140625" style="42" customWidth="1"/>
    <col min="12817" max="13056" width="9.109375" style="42"/>
    <col min="13057" max="13057" width="4" style="42" customWidth="1"/>
    <col min="13058" max="13058" width="20.33203125" style="42" customWidth="1"/>
    <col min="13059" max="13059" width="13.5546875" style="42" customWidth="1"/>
    <col min="13060" max="13060" width="11.44140625" style="42" customWidth="1"/>
    <col min="13061" max="13061" width="10.33203125" style="42" customWidth="1"/>
    <col min="13062" max="13062" width="16.44140625" style="42" customWidth="1"/>
    <col min="13063" max="13063" width="6" style="42" customWidth="1"/>
    <col min="13064" max="13064" width="14.109375" style="42" customWidth="1"/>
    <col min="13065" max="13065" width="8.88671875" style="42" customWidth="1"/>
    <col min="13066" max="13066" width="16.44140625" style="42" customWidth="1"/>
    <col min="13067" max="13067" width="6" style="42" customWidth="1"/>
    <col min="13068" max="13068" width="14.109375" style="42" customWidth="1"/>
    <col min="13069" max="13069" width="8.88671875" style="42" customWidth="1"/>
    <col min="13070" max="13070" width="17.44140625" style="42" customWidth="1"/>
    <col min="13071" max="13071" width="9.6640625" style="42" customWidth="1"/>
    <col min="13072" max="13072" width="9.44140625" style="42" customWidth="1"/>
    <col min="13073" max="13312" width="9.109375" style="42"/>
    <col min="13313" max="13313" width="4" style="42" customWidth="1"/>
    <col min="13314" max="13314" width="20.33203125" style="42" customWidth="1"/>
    <col min="13315" max="13315" width="13.5546875" style="42" customWidth="1"/>
    <col min="13316" max="13316" width="11.44140625" style="42" customWidth="1"/>
    <col min="13317" max="13317" width="10.33203125" style="42" customWidth="1"/>
    <col min="13318" max="13318" width="16.44140625" style="42" customWidth="1"/>
    <col min="13319" max="13319" width="6" style="42" customWidth="1"/>
    <col min="13320" max="13320" width="14.109375" style="42" customWidth="1"/>
    <col min="13321" max="13321" width="8.88671875" style="42" customWidth="1"/>
    <col min="13322" max="13322" width="16.44140625" style="42" customWidth="1"/>
    <col min="13323" max="13323" width="6" style="42" customWidth="1"/>
    <col min="13324" max="13324" width="14.109375" style="42" customWidth="1"/>
    <col min="13325" max="13325" width="8.88671875" style="42" customWidth="1"/>
    <col min="13326" max="13326" width="17.44140625" style="42" customWidth="1"/>
    <col min="13327" max="13327" width="9.6640625" style="42" customWidth="1"/>
    <col min="13328" max="13328" width="9.44140625" style="42" customWidth="1"/>
    <col min="13329" max="13568" width="9.109375" style="42"/>
    <col min="13569" max="13569" width="4" style="42" customWidth="1"/>
    <col min="13570" max="13570" width="20.33203125" style="42" customWidth="1"/>
    <col min="13571" max="13571" width="13.5546875" style="42" customWidth="1"/>
    <col min="13572" max="13572" width="11.44140625" style="42" customWidth="1"/>
    <col min="13573" max="13573" width="10.33203125" style="42" customWidth="1"/>
    <col min="13574" max="13574" width="16.44140625" style="42" customWidth="1"/>
    <col min="13575" max="13575" width="6" style="42" customWidth="1"/>
    <col min="13576" max="13576" width="14.109375" style="42" customWidth="1"/>
    <col min="13577" max="13577" width="8.88671875" style="42" customWidth="1"/>
    <col min="13578" max="13578" width="16.44140625" style="42" customWidth="1"/>
    <col min="13579" max="13579" width="6" style="42" customWidth="1"/>
    <col min="13580" max="13580" width="14.109375" style="42" customWidth="1"/>
    <col min="13581" max="13581" width="8.88671875" style="42" customWidth="1"/>
    <col min="13582" max="13582" width="17.44140625" style="42" customWidth="1"/>
    <col min="13583" max="13583" width="9.6640625" style="42" customWidth="1"/>
    <col min="13584" max="13584" width="9.44140625" style="42" customWidth="1"/>
    <col min="13585" max="13824" width="9.109375" style="42"/>
    <col min="13825" max="13825" width="4" style="42" customWidth="1"/>
    <col min="13826" max="13826" width="20.33203125" style="42" customWidth="1"/>
    <col min="13827" max="13827" width="13.5546875" style="42" customWidth="1"/>
    <col min="13828" max="13828" width="11.44140625" style="42" customWidth="1"/>
    <col min="13829" max="13829" width="10.33203125" style="42" customWidth="1"/>
    <col min="13830" max="13830" width="16.44140625" style="42" customWidth="1"/>
    <col min="13831" max="13831" width="6" style="42" customWidth="1"/>
    <col min="13832" max="13832" width="14.109375" style="42" customWidth="1"/>
    <col min="13833" max="13833" width="8.88671875" style="42" customWidth="1"/>
    <col min="13834" max="13834" width="16.44140625" style="42" customWidth="1"/>
    <col min="13835" max="13835" width="6" style="42" customWidth="1"/>
    <col min="13836" max="13836" width="14.109375" style="42" customWidth="1"/>
    <col min="13837" max="13837" width="8.88671875" style="42" customWidth="1"/>
    <col min="13838" max="13838" width="17.44140625" style="42" customWidth="1"/>
    <col min="13839" max="13839" width="9.6640625" style="42" customWidth="1"/>
    <col min="13840" max="13840" width="9.44140625" style="42" customWidth="1"/>
    <col min="13841" max="14080" width="9.109375" style="42"/>
    <col min="14081" max="14081" width="4" style="42" customWidth="1"/>
    <col min="14082" max="14082" width="20.33203125" style="42" customWidth="1"/>
    <col min="14083" max="14083" width="13.5546875" style="42" customWidth="1"/>
    <col min="14084" max="14084" width="11.44140625" style="42" customWidth="1"/>
    <col min="14085" max="14085" width="10.33203125" style="42" customWidth="1"/>
    <col min="14086" max="14086" width="16.44140625" style="42" customWidth="1"/>
    <col min="14087" max="14087" width="6" style="42" customWidth="1"/>
    <col min="14088" max="14088" width="14.109375" style="42" customWidth="1"/>
    <col min="14089" max="14089" width="8.88671875" style="42" customWidth="1"/>
    <col min="14090" max="14090" width="16.44140625" style="42" customWidth="1"/>
    <col min="14091" max="14091" width="6" style="42" customWidth="1"/>
    <col min="14092" max="14092" width="14.109375" style="42" customWidth="1"/>
    <col min="14093" max="14093" width="8.88671875" style="42" customWidth="1"/>
    <col min="14094" max="14094" width="17.44140625" style="42" customWidth="1"/>
    <col min="14095" max="14095" width="9.6640625" style="42" customWidth="1"/>
    <col min="14096" max="14096" width="9.44140625" style="42" customWidth="1"/>
    <col min="14097" max="14336" width="9.109375" style="42"/>
    <col min="14337" max="14337" width="4" style="42" customWidth="1"/>
    <col min="14338" max="14338" width="20.33203125" style="42" customWidth="1"/>
    <col min="14339" max="14339" width="13.5546875" style="42" customWidth="1"/>
    <col min="14340" max="14340" width="11.44140625" style="42" customWidth="1"/>
    <col min="14341" max="14341" width="10.33203125" style="42" customWidth="1"/>
    <col min="14342" max="14342" width="16.44140625" style="42" customWidth="1"/>
    <col min="14343" max="14343" width="6" style="42" customWidth="1"/>
    <col min="14344" max="14344" width="14.109375" style="42" customWidth="1"/>
    <col min="14345" max="14345" width="8.88671875" style="42" customWidth="1"/>
    <col min="14346" max="14346" width="16.44140625" style="42" customWidth="1"/>
    <col min="14347" max="14347" width="6" style="42" customWidth="1"/>
    <col min="14348" max="14348" width="14.109375" style="42" customWidth="1"/>
    <col min="14349" max="14349" width="8.88671875" style="42" customWidth="1"/>
    <col min="14350" max="14350" width="17.44140625" style="42" customWidth="1"/>
    <col min="14351" max="14351" width="9.6640625" style="42" customWidth="1"/>
    <col min="14352" max="14352" width="9.44140625" style="42" customWidth="1"/>
    <col min="14353" max="14592" width="9.109375" style="42"/>
    <col min="14593" max="14593" width="4" style="42" customWidth="1"/>
    <col min="14594" max="14594" width="20.33203125" style="42" customWidth="1"/>
    <col min="14595" max="14595" width="13.5546875" style="42" customWidth="1"/>
    <col min="14596" max="14596" width="11.44140625" style="42" customWidth="1"/>
    <col min="14597" max="14597" width="10.33203125" style="42" customWidth="1"/>
    <col min="14598" max="14598" width="16.44140625" style="42" customWidth="1"/>
    <col min="14599" max="14599" width="6" style="42" customWidth="1"/>
    <col min="14600" max="14600" width="14.109375" style="42" customWidth="1"/>
    <col min="14601" max="14601" width="8.88671875" style="42" customWidth="1"/>
    <col min="14602" max="14602" width="16.44140625" style="42" customWidth="1"/>
    <col min="14603" max="14603" width="6" style="42" customWidth="1"/>
    <col min="14604" max="14604" width="14.109375" style="42" customWidth="1"/>
    <col min="14605" max="14605" width="8.88671875" style="42" customWidth="1"/>
    <col min="14606" max="14606" width="17.44140625" style="42" customWidth="1"/>
    <col min="14607" max="14607" width="9.6640625" style="42" customWidth="1"/>
    <col min="14608" max="14608" width="9.44140625" style="42" customWidth="1"/>
    <col min="14609" max="14848" width="9.109375" style="42"/>
    <col min="14849" max="14849" width="4" style="42" customWidth="1"/>
    <col min="14850" max="14850" width="20.33203125" style="42" customWidth="1"/>
    <col min="14851" max="14851" width="13.5546875" style="42" customWidth="1"/>
    <col min="14852" max="14852" width="11.44140625" style="42" customWidth="1"/>
    <col min="14853" max="14853" width="10.33203125" style="42" customWidth="1"/>
    <col min="14854" max="14854" width="16.44140625" style="42" customWidth="1"/>
    <col min="14855" max="14855" width="6" style="42" customWidth="1"/>
    <col min="14856" max="14856" width="14.109375" style="42" customWidth="1"/>
    <col min="14857" max="14857" width="8.88671875" style="42" customWidth="1"/>
    <col min="14858" max="14858" width="16.44140625" style="42" customWidth="1"/>
    <col min="14859" max="14859" width="6" style="42" customWidth="1"/>
    <col min="14860" max="14860" width="14.109375" style="42" customWidth="1"/>
    <col min="14861" max="14861" width="8.88671875" style="42" customWidth="1"/>
    <col min="14862" max="14862" width="17.44140625" style="42" customWidth="1"/>
    <col min="14863" max="14863" width="9.6640625" style="42" customWidth="1"/>
    <col min="14864" max="14864" width="9.44140625" style="42" customWidth="1"/>
    <col min="14865" max="15104" width="9.109375" style="42"/>
    <col min="15105" max="15105" width="4" style="42" customWidth="1"/>
    <col min="15106" max="15106" width="20.33203125" style="42" customWidth="1"/>
    <col min="15107" max="15107" width="13.5546875" style="42" customWidth="1"/>
    <col min="15108" max="15108" width="11.44140625" style="42" customWidth="1"/>
    <col min="15109" max="15109" width="10.33203125" style="42" customWidth="1"/>
    <col min="15110" max="15110" width="16.44140625" style="42" customWidth="1"/>
    <col min="15111" max="15111" width="6" style="42" customWidth="1"/>
    <col min="15112" max="15112" width="14.109375" style="42" customWidth="1"/>
    <col min="15113" max="15113" width="8.88671875" style="42" customWidth="1"/>
    <col min="15114" max="15114" width="16.44140625" style="42" customWidth="1"/>
    <col min="15115" max="15115" width="6" style="42" customWidth="1"/>
    <col min="15116" max="15116" width="14.109375" style="42" customWidth="1"/>
    <col min="15117" max="15117" width="8.88671875" style="42" customWidth="1"/>
    <col min="15118" max="15118" width="17.44140625" style="42" customWidth="1"/>
    <col min="15119" max="15119" width="9.6640625" style="42" customWidth="1"/>
    <col min="15120" max="15120" width="9.44140625" style="42" customWidth="1"/>
    <col min="15121" max="15360" width="9.109375" style="42"/>
    <col min="15361" max="15361" width="4" style="42" customWidth="1"/>
    <col min="15362" max="15362" width="20.33203125" style="42" customWidth="1"/>
    <col min="15363" max="15363" width="13.5546875" style="42" customWidth="1"/>
    <col min="15364" max="15364" width="11.44140625" style="42" customWidth="1"/>
    <col min="15365" max="15365" width="10.33203125" style="42" customWidth="1"/>
    <col min="15366" max="15366" width="16.44140625" style="42" customWidth="1"/>
    <col min="15367" max="15367" width="6" style="42" customWidth="1"/>
    <col min="15368" max="15368" width="14.109375" style="42" customWidth="1"/>
    <col min="15369" max="15369" width="8.88671875" style="42" customWidth="1"/>
    <col min="15370" max="15370" width="16.44140625" style="42" customWidth="1"/>
    <col min="15371" max="15371" width="6" style="42" customWidth="1"/>
    <col min="15372" max="15372" width="14.109375" style="42" customWidth="1"/>
    <col min="15373" max="15373" width="8.88671875" style="42" customWidth="1"/>
    <col min="15374" max="15374" width="17.44140625" style="42" customWidth="1"/>
    <col min="15375" max="15375" width="9.6640625" style="42" customWidth="1"/>
    <col min="15376" max="15376" width="9.44140625" style="42" customWidth="1"/>
    <col min="15377" max="15616" width="9.109375" style="42"/>
    <col min="15617" max="15617" width="4" style="42" customWidth="1"/>
    <col min="15618" max="15618" width="20.33203125" style="42" customWidth="1"/>
    <col min="15619" max="15619" width="13.5546875" style="42" customWidth="1"/>
    <col min="15620" max="15620" width="11.44140625" style="42" customWidth="1"/>
    <col min="15621" max="15621" width="10.33203125" style="42" customWidth="1"/>
    <col min="15622" max="15622" width="16.44140625" style="42" customWidth="1"/>
    <col min="15623" max="15623" width="6" style="42" customWidth="1"/>
    <col min="15624" max="15624" width="14.109375" style="42" customWidth="1"/>
    <col min="15625" max="15625" width="8.88671875" style="42" customWidth="1"/>
    <col min="15626" max="15626" width="16.44140625" style="42" customWidth="1"/>
    <col min="15627" max="15627" width="6" style="42" customWidth="1"/>
    <col min="15628" max="15628" width="14.109375" style="42" customWidth="1"/>
    <col min="15629" max="15629" width="8.88671875" style="42" customWidth="1"/>
    <col min="15630" max="15630" width="17.44140625" style="42" customWidth="1"/>
    <col min="15631" max="15631" width="9.6640625" style="42" customWidth="1"/>
    <col min="15632" max="15632" width="9.44140625" style="42" customWidth="1"/>
    <col min="15633" max="15872" width="9.109375" style="42"/>
    <col min="15873" max="15873" width="4" style="42" customWidth="1"/>
    <col min="15874" max="15874" width="20.33203125" style="42" customWidth="1"/>
    <col min="15875" max="15875" width="13.5546875" style="42" customWidth="1"/>
    <col min="15876" max="15876" width="11.44140625" style="42" customWidth="1"/>
    <col min="15877" max="15877" width="10.33203125" style="42" customWidth="1"/>
    <col min="15878" max="15878" width="16.44140625" style="42" customWidth="1"/>
    <col min="15879" max="15879" width="6" style="42" customWidth="1"/>
    <col min="15880" max="15880" width="14.109375" style="42" customWidth="1"/>
    <col min="15881" max="15881" width="8.88671875" style="42" customWidth="1"/>
    <col min="15882" max="15882" width="16.44140625" style="42" customWidth="1"/>
    <col min="15883" max="15883" width="6" style="42" customWidth="1"/>
    <col min="15884" max="15884" width="14.109375" style="42" customWidth="1"/>
    <col min="15885" max="15885" width="8.88671875" style="42" customWidth="1"/>
    <col min="15886" max="15886" width="17.44140625" style="42" customWidth="1"/>
    <col min="15887" max="15887" width="9.6640625" style="42" customWidth="1"/>
    <col min="15888" max="15888" width="9.44140625" style="42" customWidth="1"/>
    <col min="15889" max="16128" width="9.109375" style="42"/>
    <col min="16129" max="16129" width="4" style="42" customWidth="1"/>
    <col min="16130" max="16130" width="20.33203125" style="42" customWidth="1"/>
    <col min="16131" max="16131" width="13.5546875" style="42" customWidth="1"/>
    <col min="16132" max="16132" width="11.44140625" style="42" customWidth="1"/>
    <col min="16133" max="16133" width="10.33203125" style="42" customWidth="1"/>
    <col min="16134" max="16134" width="16.44140625" style="42" customWidth="1"/>
    <col min="16135" max="16135" width="6" style="42" customWidth="1"/>
    <col min="16136" max="16136" width="14.109375" style="42" customWidth="1"/>
    <col min="16137" max="16137" width="8.88671875" style="42" customWidth="1"/>
    <col min="16138" max="16138" width="16.44140625" style="42" customWidth="1"/>
    <col min="16139" max="16139" width="6" style="42" customWidth="1"/>
    <col min="16140" max="16140" width="14.109375" style="42" customWidth="1"/>
    <col min="16141" max="16141" width="8.88671875" style="42" customWidth="1"/>
    <col min="16142" max="16142" width="17.44140625" style="42" customWidth="1"/>
    <col min="16143" max="16143" width="9.6640625" style="42" customWidth="1"/>
    <col min="16144" max="16144" width="9.44140625" style="42" customWidth="1"/>
    <col min="16145" max="16384" width="9.109375" style="42"/>
  </cols>
  <sheetData>
    <row r="1" spans="1:17" ht="14.25" x14ac:dyDescent="0.2">
      <c r="A1" s="85"/>
      <c r="B1" s="174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349" t="s">
        <v>188</v>
      </c>
      <c r="O1" s="349"/>
      <c r="P1" s="349"/>
      <c r="Q1" s="46"/>
    </row>
    <row r="2" spans="1:17" ht="15.75" x14ac:dyDescent="0.25">
      <c r="A2" s="76"/>
      <c r="B2" s="40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7"/>
      <c r="O2" s="77"/>
      <c r="P2" s="86"/>
    </row>
    <row r="3" spans="1:17" ht="15.75" x14ac:dyDescent="0.25">
      <c r="A3" s="76"/>
      <c r="B3" s="40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7"/>
      <c r="O3" s="77"/>
      <c r="P3" s="86"/>
    </row>
    <row r="4" spans="1:17" ht="15" x14ac:dyDescent="0.2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O4" s="84"/>
      <c r="P4" s="84"/>
    </row>
    <row r="5" spans="1:17" ht="15" x14ac:dyDescent="0.2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O5" s="84"/>
      <c r="P5" s="84"/>
    </row>
    <row r="6" spans="1:17" ht="12.75" x14ac:dyDescent="0.2">
      <c r="A6" s="318" t="s">
        <v>151</v>
      </c>
      <c r="B6" s="318"/>
      <c r="C6" s="318"/>
      <c r="D6" s="318"/>
      <c r="E6" s="318"/>
      <c r="F6" s="318"/>
      <c r="G6" s="318"/>
      <c r="H6" s="318"/>
      <c r="I6" s="318"/>
      <c r="J6" s="318"/>
      <c r="K6" s="318"/>
      <c r="L6" s="318"/>
      <c r="M6" s="318"/>
      <c r="N6" s="318"/>
      <c r="O6" s="318"/>
      <c r="P6" s="318"/>
    </row>
    <row r="7" spans="1:17" x14ac:dyDescent="0.25">
      <c r="A7" s="318" t="s">
        <v>152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318"/>
      <c r="P7" s="318"/>
    </row>
    <row r="8" spans="1:17" x14ac:dyDescent="0.25">
      <c r="A8" s="351" t="s">
        <v>761</v>
      </c>
      <c r="B8" s="351"/>
      <c r="C8" s="351"/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351"/>
      <c r="O8" s="351"/>
      <c r="P8" s="351"/>
      <c r="Q8" s="351"/>
    </row>
    <row r="9" spans="1:17" x14ac:dyDescent="0.25">
      <c r="A9" s="351" t="s">
        <v>762</v>
      </c>
      <c r="B9" s="351"/>
      <c r="C9" s="351"/>
      <c r="D9" s="351"/>
      <c r="E9" s="351"/>
      <c r="F9" s="351"/>
      <c r="G9" s="351"/>
      <c r="H9" s="351"/>
      <c r="I9" s="351"/>
      <c r="J9" s="351"/>
      <c r="K9" s="351"/>
      <c r="L9" s="351"/>
      <c r="M9" s="351"/>
      <c r="N9" s="351"/>
      <c r="O9" s="351"/>
      <c r="P9" s="351"/>
      <c r="Q9" s="351"/>
    </row>
    <row r="10" spans="1:17" x14ac:dyDescent="0.25">
      <c r="A10" s="156"/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</row>
    <row r="11" spans="1:17" ht="15" x14ac:dyDescent="0.2">
      <c r="A11" s="350" t="s">
        <v>607</v>
      </c>
      <c r="B11" s="350"/>
      <c r="C11" s="350"/>
      <c r="D11" s="350"/>
      <c r="E11" s="350"/>
      <c r="F11" s="350"/>
      <c r="G11" s="350"/>
      <c r="H11" s="350"/>
      <c r="I11" s="350"/>
      <c r="J11" s="350"/>
      <c r="K11" s="350"/>
      <c r="L11" s="350"/>
      <c r="M11" s="350"/>
      <c r="N11" s="350"/>
      <c r="O11" s="350"/>
      <c r="P11" s="350"/>
    </row>
    <row r="12" spans="1:17" ht="12.75" x14ac:dyDescent="0.2">
      <c r="E12" s="87"/>
      <c r="F12" s="87"/>
      <c r="J12" s="87"/>
    </row>
    <row r="13" spans="1:17" ht="81" customHeight="1" x14ac:dyDescent="0.25">
      <c r="A13" s="346" t="s">
        <v>59</v>
      </c>
      <c r="B13" s="346" t="s">
        <v>153</v>
      </c>
      <c r="C13" s="346" t="s">
        <v>154</v>
      </c>
      <c r="D13" s="346" t="s">
        <v>155</v>
      </c>
      <c r="E13" s="346"/>
      <c r="F13" s="343" t="s">
        <v>190</v>
      </c>
      <c r="G13" s="344"/>
      <c r="H13" s="344"/>
      <c r="I13" s="345"/>
      <c r="J13" s="343" t="s">
        <v>156</v>
      </c>
      <c r="K13" s="344"/>
      <c r="L13" s="344"/>
      <c r="M13" s="345"/>
      <c r="N13" s="346" t="s">
        <v>191</v>
      </c>
      <c r="O13" s="346"/>
      <c r="P13" s="347" t="s">
        <v>157</v>
      </c>
    </row>
    <row r="14" spans="1:17" ht="92.4" x14ac:dyDescent="0.25">
      <c r="A14" s="346"/>
      <c r="B14" s="346"/>
      <c r="C14" s="346"/>
      <c r="D14" s="79" t="s">
        <v>158</v>
      </c>
      <c r="E14" s="79" t="s">
        <v>159</v>
      </c>
      <c r="F14" s="79" t="s">
        <v>160</v>
      </c>
      <c r="G14" s="80" t="s">
        <v>99</v>
      </c>
      <c r="H14" s="79" t="s">
        <v>161</v>
      </c>
      <c r="I14" s="79" t="s">
        <v>162</v>
      </c>
      <c r="J14" s="79" t="s">
        <v>766</v>
      </c>
      <c r="K14" s="80" t="s">
        <v>163</v>
      </c>
      <c r="L14" s="79" t="s">
        <v>767</v>
      </c>
      <c r="M14" s="80" t="s">
        <v>163</v>
      </c>
      <c r="N14" s="79" t="s">
        <v>763</v>
      </c>
      <c r="O14" s="79" t="s">
        <v>164</v>
      </c>
      <c r="P14" s="348"/>
    </row>
    <row r="15" spans="1:17" s="82" customFormat="1" x14ac:dyDescent="0.25">
      <c r="A15" s="88">
        <v>1</v>
      </c>
      <c r="B15" s="88">
        <v>2</v>
      </c>
      <c r="C15" s="88">
        <v>3</v>
      </c>
      <c r="D15" s="88">
        <v>4</v>
      </c>
      <c r="E15" s="88">
        <v>5</v>
      </c>
      <c r="F15" s="88">
        <v>6</v>
      </c>
      <c r="G15" s="88">
        <v>7</v>
      </c>
      <c r="H15" s="88">
        <v>8</v>
      </c>
      <c r="I15" s="88">
        <v>9</v>
      </c>
      <c r="J15" s="88">
        <v>10</v>
      </c>
      <c r="K15" s="88">
        <v>11</v>
      </c>
      <c r="L15" s="88">
        <v>12</v>
      </c>
      <c r="M15" s="88">
        <v>13</v>
      </c>
      <c r="N15" s="88">
        <v>14</v>
      </c>
      <c r="O15" s="88">
        <v>15</v>
      </c>
      <c r="P15" s="88">
        <v>16</v>
      </c>
    </row>
    <row r="16" spans="1:17" x14ac:dyDescent="0.25">
      <c r="A16" s="79"/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80"/>
    </row>
    <row r="17" spans="1:16" x14ac:dyDescent="0.25">
      <c r="A17" s="79"/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80"/>
    </row>
    <row r="18" spans="1:16" x14ac:dyDescent="0.25">
      <c r="A18" s="79"/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80"/>
    </row>
    <row r="19" spans="1:16" ht="12.75" customHeight="1" x14ac:dyDescent="0.25">
      <c r="A19" s="79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</row>
    <row r="20" spans="1:16" ht="12.75" customHeight="1" x14ac:dyDescent="0.25">
      <c r="A20" s="79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</row>
    <row r="21" spans="1:16" x14ac:dyDescent="0.25">
      <c r="A21" s="90"/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1"/>
    </row>
    <row r="22" spans="1:16" s="92" customFormat="1" ht="17.399999999999999" x14ac:dyDescent="0.3">
      <c r="C22" s="46" t="s">
        <v>141</v>
      </c>
      <c r="D22" s="46"/>
      <c r="E22" s="46"/>
      <c r="F22" s="46"/>
      <c r="G22" s="93"/>
      <c r="H22" s="46"/>
      <c r="I22" s="46"/>
      <c r="J22" s="46"/>
      <c r="K22" s="93"/>
      <c r="L22" s="46"/>
      <c r="M22" s="46" t="s">
        <v>165</v>
      </c>
    </row>
    <row r="23" spans="1:16" x14ac:dyDescent="0.25"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</row>
    <row r="24" spans="1:16" s="46" customFormat="1" x14ac:dyDescent="0.25">
      <c r="A24" s="70" t="s">
        <v>116</v>
      </c>
      <c r="B24" s="70"/>
      <c r="C24" s="70"/>
      <c r="D24" s="70"/>
      <c r="E24" s="70"/>
      <c r="F24" s="48"/>
      <c r="G24" s="48"/>
      <c r="H24" s="48"/>
      <c r="I24" s="48"/>
      <c r="J24" s="48"/>
      <c r="K24" s="48"/>
      <c r="L24" s="48"/>
    </row>
    <row r="25" spans="1:16" s="46" customFormat="1" x14ac:dyDescent="0.25">
      <c r="A25" s="70"/>
      <c r="B25" s="71" t="s">
        <v>150</v>
      </c>
      <c r="C25" s="70"/>
      <c r="D25" s="70"/>
      <c r="E25" s="70"/>
      <c r="F25" s="48"/>
      <c r="G25" s="48"/>
      <c r="H25" s="48"/>
      <c r="I25" s="48"/>
      <c r="J25" s="48"/>
      <c r="K25" s="48"/>
      <c r="L25" s="48"/>
    </row>
  </sheetData>
  <mergeCells count="14">
    <mergeCell ref="J13:M13"/>
    <mergeCell ref="N13:O13"/>
    <mergeCell ref="P13:P14"/>
    <mergeCell ref="N1:P1"/>
    <mergeCell ref="A6:P6"/>
    <mergeCell ref="A7:P7"/>
    <mergeCell ref="A13:A14"/>
    <mergeCell ref="B13:B14"/>
    <mergeCell ref="C13:C14"/>
    <mergeCell ref="D13:E13"/>
    <mergeCell ref="F13:I13"/>
    <mergeCell ref="A11:P11"/>
    <mergeCell ref="A8:Q8"/>
    <mergeCell ref="A9:Q9"/>
  </mergeCells>
  <pageMargins left="0.3" right="0.2" top="0.51" bottom="0.43" header="0.28000000000000003" footer="0.28999999999999998"/>
  <pageSetup paperSize="9" scale="76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3"/>
  <sheetViews>
    <sheetView workbookViewId="0">
      <selection activeCell="I19" sqref="I19"/>
    </sheetView>
  </sheetViews>
  <sheetFormatPr defaultRowHeight="13.2" x14ac:dyDescent="0.25"/>
  <cols>
    <col min="1" max="1" width="6.109375" style="42" customWidth="1"/>
    <col min="2" max="2" width="21.33203125" style="42" customWidth="1"/>
    <col min="3" max="3" width="13.44140625" style="42" customWidth="1"/>
    <col min="4" max="4" width="14.44140625" style="42" customWidth="1"/>
    <col min="5" max="5" width="9.88671875" style="42" customWidth="1"/>
    <col min="6" max="6" width="10.88671875" style="42" customWidth="1"/>
    <col min="7" max="7" width="20" style="42" customWidth="1"/>
    <col min="8" max="8" width="19.6640625" style="42" customWidth="1"/>
    <col min="9" max="9" width="15.88671875" style="42" customWidth="1"/>
    <col min="10" max="10" width="10.109375" style="42" bestFit="1" customWidth="1"/>
    <col min="11" max="256" width="9.109375" style="42"/>
    <col min="257" max="257" width="6.109375" style="42" customWidth="1"/>
    <col min="258" max="258" width="21.33203125" style="42" customWidth="1"/>
    <col min="259" max="259" width="13.44140625" style="42" customWidth="1"/>
    <col min="260" max="260" width="14.44140625" style="42" customWidth="1"/>
    <col min="261" max="261" width="9.88671875" style="42" customWidth="1"/>
    <col min="262" max="262" width="10.88671875" style="42" customWidth="1"/>
    <col min="263" max="263" width="20" style="42" customWidth="1"/>
    <col min="264" max="264" width="19.6640625" style="42" customWidth="1"/>
    <col min="265" max="265" width="15.88671875" style="42" customWidth="1"/>
    <col min="266" max="266" width="10.109375" style="42" bestFit="1" customWidth="1"/>
    <col min="267" max="512" width="9.109375" style="42"/>
    <col min="513" max="513" width="6.109375" style="42" customWidth="1"/>
    <col min="514" max="514" width="21.33203125" style="42" customWidth="1"/>
    <col min="515" max="515" width="13.44140625" style="42" customWidth="1"/>
    <col min="516" max="516" width="14.44140625" style="42" customWidth="1"/>
    <col min="517" max="517" width="9.88671875" style="42" customWidth="1"/>
    <col min="518" max="518" width="10.88671875" style="42" customWidth="1"/>
    <col min="519" max="519" width="20" style="42" customWidth="1"/>
    <col min="520" max="520" width="19.6640625" style="42" customWidth="1"/>
    <col min="521" max="521" width="15.88671875" style="42" customWidth="1"/>
    <col min="522" max="522" width="10.109375" style="42" bestFit="1" customWidth="1"/>
    <col min="523" max="768" width="9.109375" style="42"/>
    <col min="769" max="769" width="6.109375" style="42" customWidth="1"/>
    <col min="770" max="770" width="21.33203125" style="42" customWidth="1"/>
    <col min="771" max="771" width="13.44140625" style="42" customWidth="1"/>
    <col min="772" max="772" width="14.44140625" style="42" customWidth="1"/>
    <col min="773" max="773" width="9.88671875" style="42" customWidth="1"/>
    <col min="774" max="774" width="10.88671875" style="42" customWidth="1"/>
    <col min="775" max="775" width="20" style="42" customWidth="1"/>
    <col min="776" max="776" width="19.6640625" style="42" customWidth="1"/>
    <col min="777" max="777" width="15.88671875" style="42" customWidth="1"/>
    <col min="778" max="778" width="10.109375" style="42" bestFit="1" customWidth="1"/>
    <col min="779" max="1024" width="9.109375" style="42"/>
    <col min="1025" max="1025" width="6.109375" style="42" customWidth="1"/>
    <col min="1026" max="1026" width="21.33203125" style="42" customWidth="1"/>
    <col min="1027" max="1027" width="13.44140625" style="42" customWidth="1"/>
    <col min="1028" max="1028" width="14.44140625" style="42" customWidth="1"/>
    <col min="1029" max="1029" width="9.88671875" style="42" customWidth="1"/>
    <col min="1030" max="1030" width="10.88671875" style="42" customWidth="1"/>
    <col min="1031" max="1031" width="20" style="42" customWidth="1"/>
    <col min="1032" max="1032" width="19.6640625" style="42" customWidth="1"/>
    <col min="1033" max="1033" width="15.88671875" style="42" customWidth="1"/>
    <col min="1034" max="1034" width="10.109375" style="42" bestFit="1" customWidth="1"/>
    <col min="1035" max="1280" width="9.109375" style="42"/>
    <col min="1281" max="1281" width="6.109375" style="42" customWidth="1"/>
    <col min="1282" max="1282" width="21.33203125" style="42" customWidth="1"/>
    <col min="1283" max="1283" width="13.44140625" style="42" customWidth="1"/>
    <col min="1284" max="1284" width="14.44140625" style="42" customWidth="1"/>
    <col min="1285" max="1285" width="9.88671875" style="42" customWidth="1"/>
    <col min="1286" max="1286" width="10.88671875" style="42" customWidth="1"/>
    <col min="1287" max="1287" width="20" style="42" customWidth="1"/>
    <col min="1288" max="1288" width="19.6640625" style="42" customWidth="1"/>
    <col min="1289" max="1289" width="15.88671875" style="42" customWidth="1"/>
    <col min="1290" max="1290" width="10.109375" style="42" bestFit="1" customWidth="1"/>
    <col min="1291" max="1536" width="9.109375" style="42"/>
    <col min="1537" max="1537" width="6.109375" style="42" customWidth="1"/>
    <col min="1538" max="1538" width="21.33203125" style="42" customWidth="1"/>
    <col min="1539" max="1539" width="13.44140625" style="42" customWidth="1"/>
    <col min="1540" max="1540" width="14.44140625" style="42" customWidth="1"/>
    <col min="1541" max="1541" width="9.88671875" style="42" customWidth="1"/>
    <col min="1542" max="1542" width="10.88671875" style="42" customWidth="1"/>
    <col min="1543" max="1543" width="20" style="42" customWidth="1"/>
    <col min="1544" max="1544" width="19.6640625" style="42" customWidth="1"/>
    <col min="1545" max="1545" width="15.88671875" style="42" customWidth="1"/>
    <col min="1546" max="1546" width="10.109375" style="42" bestFit="1" customWidth="1"/>
    <col min="1547" max="1792" width="9.109375" style="42"/>
    <col min="1793" max="1793" width="6.109375" style="42" customWidth="1"/>
    <col min="1794" max="1794" width="21.33203125" style="42" customWidth="1"/>
    <col min="1795" max="1795" width="13.44140625" style="42" customWidth="1"/>
    <col min="1796" max="1796" width="14.44140625" style="42" customWidth="1"/>
    <col min="1797" max="1797" width="9.88671875" style="42" customWidth="1"/>
    <col min="1798" max="1798" width="10.88671875" style="42" customWidth="1"/>
    <col min="1799" max="1799" width="20" style="42" customWidth="1"/>
    <col min="1800" max="1800" width="19.6640625" style="42" customWidth="1"/>
    <col min="1801" max="1801" width="15.88671875" style="42" customWidth="1"/>
    <col min="1802" max="1802" width="10.109375" style="42" bestFit="1" customWidth="1"/>
    <col min="1803" max="2048" width="9.109375" style="42"/>
    <col min="2049" max="2049" width="6.109375" style="42" customWidth="1"/>
    <col min="2050" max="2050" width="21.33203125" style="42" customWidth="1"/>
    <col min="2051" max="2051" width="13.44140625" style="42" customWidth="1"/>
    <col min="2052" max="2052" width="14.44140625" style="42" customWidth="1"/>
    <col min="2053" max="2053" width="9.88671875" style="42" customWidth="1"/>
    <col min="2054" max="2054" width="10.88671875" style="42" customWidth="1"/>
    <col min="2055" max="2055" width="20" style="42" customWidth="1"/>
    <col min="2056" max="2056" width="19.6640625" style="42" customWidth="1"/>
    <col min="2057" max="2057" width="15.88671875" style="42" customWidth="1"/>
    <col min="2058" max="2058" width="10.109375" style="42" bestFit="1" customWidth="1"/>
    <col min="2059" max="2304" width="9.109375" style="42"/>
    <col min="2305" max="2305" width="6.109375" style="42" customWidth="1"/>
    <col min="2306" max="2306" width="21.33203125" style="42" customWidth="1"/>
    <col min="2307" max="2307" width="13.44140625" style="42" customWidth="1"/>
    <col min="2308" max="2308" width="14.44140625" style="42" customWidth="1"/>
    <col min="2309" max="2309" width="9.88671875" style="42" customWidth="1"/>
    <col min="2310" max="2310" width="10.88671875" style="42" customWidth="1"/>
    <col min="2311" max="2311" width="20" style="42" customWidth="1"/>
    <col min="2312" max="2312" width="19.6640625" style="42" customWidth="1"/>
    <col min="2313" max="2313" width="15.88671875" style="42" customWidth="1"/>
    <col min="2314" max="2314" width="10.109375" style="42" bestFit="1" customWidth="1"/>
    <col min="2315" max="2560" width="9.109375" style="42"/>
    <col min="2561" max="2561" width="6.109375" style="42" customWidth="1"/>
    <col min="2562" max="2562" width="21.33203125" style="42" customWidth="1"/>
    <col min="2563" max="2563" width="13.44140625" style="42" customWidth="1"/>
    <col min="2564" max="2564" width="14.44140625" style="42" customWidth="1"/>
    <col min="2565" max="2565" width="9.88671875" style="42" customWidth="1"/>
    <col min="2566" max="2566" width="10.88671875" style="42" customWidth="1"/>
    <col min="2567" max="2567" width="20" style="42" customWidth="1"/>
    <col min="2568" max="2568" width="19.6640625" style="42" customWidth="1"/>
    <col min="2569" max="2569" width="15.88671875" style="42" customWidth="1"/>
    <col min="2570" max="2570" width="10.109375" style="42" bestFit="1" customWidth="1"/>
    <col min="2571" max="2816" width="9.109375" style="42"/>
    <col min="2817" max="2817" width="6.109375" style="42" customWidth="1"/>
    <col min="2818" max="2818" width="21.33203125" style="42" customWidth="1"/>
    <col min="2819" max="2819" width="13.44140625" style="42" customWidth="1"/>
    <col min="2820" max="2820" width="14.44140625" style="42" customWidth="1"/>
    <col min="2821" max="2821" width="9.88671875" style="42" customWidth="1"/>
    <col min="2822" max="2822" width="10.88671875" style="42" customWidth="1"/>
    <col min="2823" max="2823" width="20" style="42" customWidth="1"/>
    <col min="2824" max="2824" width="19.6640625" style="42" customWidth="1"/>
    <col min="2825" max="2825" width="15.88671875" style="42" customWidth="1"/>
    <col min="2826" max="2826" width="10.109375" style="42" bestFit="1" customWidth="1"/>
    <col min="2827" max="3072" width="9.109375" style="42"/>
    <col min="3073" max="3073" width="6.109375" style="42" customWidth="1"/>
    <col min="3074" max="3074" width="21.33203125" style="42" customWidth="1"/>
    <col min="3075" max="3075" width="13.44140625" style="42" customWidth="1"/>
    <col min="3076" max="3076" width="14.44140625" style="42" customWidth="1"/>
    <col min="3077" max="3077" width="9.88671875" style="42" customWidth="1"/>
    <col min="3078" max="3078" width="10.88671875" style="42" customWidth="1"/>
    <col min="3079" max="3079" width="20" style="42" customWidth="1"/>
    <col min="3080" max="3080" width="19.6640625" style="42" customWidth="1"/>
    <col min="3081" max="3081" width="15.88671875" style="42" customWidth="1"/>
    <col min="3082" max="3082" width="10.109375" style="42" bestFit="1" customWidth="1"/>
    <col min="3083" max="3328" width="9.109375" style="42"/>
    <col min="3329" max="3329" width="6.109375" style="42" customWidth="1"/>
    <col min="3330" max="3330" width="21.33203125" style="42" customWidth="1"/>
    <col min="3331" max="3331" width="13.44140625" style="42" customWidth="1"/>
    <col min="3332" max="3332" width="14.44140625" style="42" customWidth="1"/>
    <col min="3333" max="3333" width="9.88671875" style="42" customWidth="1"/>
    <col min="3334" max="3334" width="10.88671875" style="42" customWidth="1"/>
    <col min="3335" max="3335" width="20" style="42" customWidth="1"/>
    <col min="3336" max="3336" width="19.6640625" style="42" customWidth="1"/>
    <col min="3337" max="3337" width="15.88671875" style="42" customWidth="1"/>
    <col min="3338" max="3338" width="10.109375" style="42" bestFit="1" customWidth="1"/>
    <col min="3339" max="3584" width="9.109375" style="42"/>
    <col min="3585" max="3585" width="6.109375" style="42" customWidth="1"/>
    <col min="3586" max="3586" width="21.33203125" style="42" customWidth="1"/>
    <col min="3587" max="3587" width="13.44140625" style="42" customWidth="1"/>
    <col min="3588" max="3588" width="14.44140625" style="42" customWidth="1"/>
    <col min="3589" max="3589" width="9.88671875" style="42" customWidth="1"/>
    <col min="3590" max="3590" width="10.88671875" style="42" customWidth="1"/>
    <col min="3591" max="3591" width="20" style="42" customWidth="1"/>
    <col min="3592" max="3592" width="19.6640625" style="42" customWidth="1"/>
    <col min="3593" max="3593" width="15.88671875" style="42" customWidth="1"/>
    <col min="3594" max="3594" width="10.109375" style="42" bestFit="1" customWidth="1"/>
    <col min="3595" max="3840" width="9.109375" style="42"/>
    <col min="3841" max="3841" width="6.109375" style="42" customWidth="1"/>
    <col min="3842" max="3842" width="21.33203125" style="42" customWidth="1"/>
    <col min="3843" max="3843" width="13.44140625" style="42" customWidth="1"/>
    <col min="3844" max="3844" width="14.44140625" style="42" customWidth="1"/>
    <col min="3845" max="3845" width="9.88671875" style="42" customWidth="1"/>
    <col min="3846" max="3846" width="10.88671875" style="42" customWidth="1"/>
    <col min="3847" max="3847" width="20" style="42" customWidth="1"/>
    <col min="3848" max="3848" width="19.6640625" style="42" customWidth="1"/>
    <col min="3849" max="3849" width="15.88671875" style="42" customWidth="1"/>
    <col min="3850" max="3850" width="10.109375" style="42" bestFit="1" customWidth="1"/>
    <col min="3851" max="4096" width="9.109375" style="42"/>
    <col min="4097" max="4097" width="6.109375" style="42" customWidth="1"/>
    <col min="4098" max="4098" width="21.33203125" style="42" customWidth="1"/>
    <col min="4099" max="4099" width="13.44140625" style="42" customWidth="1"/>
    <col min="4100" max="4100" width="14.44140625" style="42" customWidth="1"/>
    <col min="4101" max="4101" width="9.88671875" style="42" customWidth="1"/>
    <col min="4102" max="4102" width="10.88671875" style="42" customWidth="1"/>
    <col min="4103" max="4103" width="20" style="42" customWidth="1"/>
    <col min="4104" max="4104" width="19.6640625" style="42" customWidth="1"/>
    <col min="4105" max="4105" width="15.88671875" style="42" customWidth="1"/>
    <col min="4106" max="4106" width="10.109375" style="42" bestFit="1" customWidth="1"/>
    <col min="4107" max="4352" width="9.109375" style="42"/>
    <col min="4353" max="4353" width="6.109375" style="42" customWidth="1"/>
    <col min="4354" max="4354" width="21.33203125" style="42" customWidth="1"/>
    <col min="4355" max="4355" width="13.44140625" style="42" customWidth="1"/>
    <col min="4356" max="4356" width="14.44140625" style="42" customWidth="1"/>
    <col min="4357" max="4357" width="9.88671875" style="42" customWidth="1"/>
    <col min="4358" max="4358" width="10.88671875" style="42" customWidth="1"/>
    <col min="4359" max="4359" width="20" style="42" customWidth="1"/>
    <col min="4360" max="4360" width="19.6640625" style="42" customWidth="1"/>
    <col min="4361" max="4361" width="15.88671875" style="42" customWidth="1"/>
    <col min="4362" max="4362" width="10.109375" style="42" bestFit="1" customWidth="1"/>
    <col min="4363" max="4608" width="9.109375" style="42"/>
    <col min="4609" max="4609" width="6.109375" style="42" customWidth="1"/>
    <col min="4610" max="4610" width="21.33203125" style="42" customWidth="1"/>
    <col min="4611" max="4611" width="13.44140625" style="42" customWidth="1"/>
    <col min="4612" max="4612" width="14.44140625" style="42" customWidth="1"/>
    <col min="4613" max="4613" width="9.88671875" style="42" customWidth="1"/>
    <col min="4614" max="4614" width="10.88671875" style="42" customWidth="1"/>
    <col min="4615" max="4615" width="20" style="42" customWidth="1"/>
    <col min="4616" max="4616" width="19.6640625" style="42" customWidth="1"/>
    <col min="4617" max="4617" width="15.88671875" style="42" customWidth="1"/>
    <col min="4618" max="4618" width="10.109375" style="42" bestFit="1" customWidth="1"/>
    <col min="4619" max="4864" width="9.109375" style="42"/>
    <col min="4865" max="4865" width="6.109375" style="42" customWidth="1"/>
    <col min="4866" max="4866" width="21.33203125" style="42" customWidth="1"/>
    <col min="4867" max="4867" width="13.44140625" style="42" customWidth="1"/>
    <col min="4868" max="4868" width="14.44140625" style="42" customWidth="1"/>
    <col min="4869" max="4869" width="9.88671875" style="42" customWidth="1"/>
    <col min="4870" max="4870" width="10.88671875" style="42" customWidth="1"/>
    <col min="4871" max="4871" width="20" style="42" customWidth="1"/>
    <col min="4872" max="4872" width="19.6640625" style="42" customWidth="1"/>
    <col min="4873" max="4873" width="15.88671875" style="42" customWidth="1"/>
    <col min="4874" max="4874" width="10.109375" style="42" bestFit="1" customWidth="1"/>
    <col min="4875" max="5120" width="9.109375" style="42"/>
    <col min="5121" max="5121" width="6.109375" style="42" customWidth="1"/>
    <col min="5122" max="5122" width="21.33203125" style="42" customWidth="1"/>
    <col min="5123" max="5123" width="13.44140625" style="42" customWidth="1"/>
    <col min="5124" max="5124" width="14.44140625" style="42" customWidth="1"/>
    <col min="5125" max="5125" width="9.88671875" style="42" customWidth="1"/>
    <col min="5126" max="5126" width="10.88671875" style="42" customWidth="1"/>
    <col min="5127" max="5127" width="20" style="42" customWidth="1"/>
    <col min="5128" max="5128" width="19.6640625" style="42" customWidth="1"/>
    <col min="5129" max="5129" width="15.88671875" style="42" customWidth="1"/>
    <col min="5130" max="5130" width="10.109375" style="42" bestFit="1" customWidth="1"/>
    <col min="5131" max="5376" width="9.109375" style="42"/>
    <col min="5377" max="5377" width="6.109375" style="42" customWidth="1"/>
    <col min="5378" max="5378" width="21.33203125" style="42" customWidth="1"/>
    <col min="5379" max="5379" width="13.44140625" style="42" customWidth="1"/>
    <col min="5380" max="5380" width="14.44140625" style="42" customWidth="1"/>
    <col min="5381" max="5381" width="9.88671875" style="42" customWidth="1"/>
    <col min="5382" max="5382" width="10.88671875" style="42" customWidth="1"/>
    <col min="5383" max="5383" width="20" style="42" customWidth="1"/>
    <col min="5384" max="5384" width="19.6640625" style="42" customWidth="1"/>
    <col min="5385" max="5385" width="15.88671875" style="42" customWidth="1"/>
    <col min="5386" max="5386" width="10.109375" style="42" bestFit="1" customWidth="1"/>
    <col min="5387" max="5632" width="9.109375" style="42"/>
    <col min="5633" max="5633" width="6.109375" style="42" customWidth="1"/>
    <col min="5634" max="5634" width="21.33203125" style="42" customWidth="1"/>
    <col min="5635" max="5635" width="13.44140625" style="42" customWidth="1"/>
    <col min="5636" max="5636" width="14.44140625" style="42" customWidth="1"/>
    <col min="5637" max="5637" width="9.88671875" style="42" customWidth="1"/>
    <col min="5638" max="5638" width="10.88671875" style="42" customWidth="1"/>
    <col min="5639" max="5639" width="20" style="42" customWidth="1"/>
    <col min="5640" max="5640" width="19.6640625" style="42" customWidth="1"/>
    <col min="5641" max="5641" width="15.88671875" style="42" customWidth="1"/>
    <col min="5642" max="5642" width="10.109375" style="42" bestFit="1" customWidth="1"/>
    <col min="5643" max="5888" width="9.109375" style="42"/>
    <col min="5889" max="5889" width="6.109375" style="42" customWidth="1"/>
    <col min="5890" max="5890" width="21.33203125" style="42" customWidth="1"/>
    <col min="5891" max="5891" width="13.44140625" style="42" customWidth="1"/>
    <col min="5892" max="5892" width="14.44140625" style="42" customWidth="1"/>
    <col min="5893" max="5893" width="9.88671875" style="42" customWidth="1"/>
    <col min="5894" max="5894" width="10.88671875" style="42" customWidth="1"/>
    <col min="5895" max="5895" width="20" style="42" customWidth="1"/>
    <col min="5896" max="5896" width="19.6640625" style="42" customWidth="1"/>
    <col min="5897" max="5897" width="15.88671875" style="42" customWidth="1"/>
    <col min="5898" max="5898" width="10.109375" style="42" bestFit="1" customWidth="1"/>
    <col min="5899" max="6144" width="9.109375" style="42"/>
    <col min="6145" max="6145" width="6.109375" style="42" customWidth="1"/>
    <col min="6146" max="6146" width="21.33203125" style="42" customWidth="1"/>
    <col min="6147" max="6147" width="13.44140625" style="42" customWidth="1"/>
    <col min="6148" max="6148" width="14.44140625" style="42" customWidth="1"/>
    <col min="6149" max="6149" width="9.88671875" style="42" customWidth="1"/>
    <col min="6150" max="6150" width="10.88671875" style="42" customWidth="1"/>
    <col min="6151" max="6151" width="20" style="42" customWidth="1"/>
    <col min="6152" max="6152" width="19.6640625" style="42" customWidth="1"/>
    <col min="6153" max="6153" width="15.88671875" style="42" customWidth="1"/>
    <col min="6154" max="6154" width="10.109375" style="42" bestFit="1" customWidth="1"/>
    <col min="6155" max="6400" width="9.109375" style="42"/>
    <col min="6401" max="6401" width="6.109375" style="42" customWidth="1"/>
    <col min="6402" max="6402" width="21.33203125" style="42" customWidth="1"/>
    <col min="6403" max="6403" width="13.44140625" style="42" customWidth="1"/>
    <col min="6404" max="6404" width="14.44140625" style="42" customWidth="1"/>
    <col min="6405" max="6405" width="9.88671875" style="42" customWidth="1"/>
    <col min="6406" max="6406" width="10.88671875" style="42" customWidth="1"/>
    <col min="6407" max="6407" width="20" style="42" customWidth="1"/>
    <col min="6408" max="6408" width="19.6640625" style="42" customWidth="1"/>
    <col min="6409" max="6409" width="15.88671875" style="42" customWidth="1"/>
    <col min="6410" max="6410" width="10.109375" style="42" bestFit="1" customWidth="1"/>
    <col min="6411" max="6656" width="9.109375" style="42"/>
    <col min="6657" max="6657" width="6.109375" style="42" customWidth="1"/>
    <col min="6658" max="6658" width="21.33203125" style="42" customWidth="1"/>
    <col min="6659" max="6659" width="13.44140625" style="42" customWidth="1"/>
    <col min="6660" max="6660" width="14.44140625" style="42" customWidth="1"/>
    <col min="6661" max="6661" width="9.88671875" style="42" customWidth="1"/>
    <col min="6662" max="6662" width="10.88671875" style="42" customWidth="1"/>
    <col min="6663" max="6663" width="20" style="42" customWidth="1"/>
    <col min="6664" max="6664" width="19.6640625" style="42" customWidth="1"/>
    <col min="6665" max="6665" width="15.88671875" style="42" customWidth="1"/>
    <col min="6666" max="6666" width="10.109375" style="42" bestFit="1" customWidth="1"/>
    <col min="6667" max="6912" width="9.109375" style="42"/>
    <col min="6913" max="6913" width="6.109375" style="42" customWidth="1"/>
    <col min="6914" max="6914" width="21.33203125" style="42" customWidth="1"/>
    <col min="6915" max="6915" width="13.44140625" style="42" customWidth="1"/>
    <col min="6916" max="6916" width="14.44140625" style="42" customWidth="1"/>
    <col min="6917" max="6917" width="9.88671875" style="42" customWidth="1"/>
    <col min="6918" max="6918" width="10.88671875" style="42" customWidth="1"/>
    <col min="6919" max="6919" width="20" style="42" customWidth="1"/>
    <col min="6920" max="6920" width="19.6640625" style="42" customWidth="1"/>
    <col min="6921" max="6921" width="15.88671875" style="42" customWidth="1"/>
    <col min="6922" max="6922" width="10.109375" style="42" bestFit="1" customWidth="1"/>
    <col min="6923" max="7168" width="9.109375" style="42"/>
    <col min="7169" max="7169" width="6.109375" style="42" customWidth="1"/>
    <col min="7170" max="7170" width="21.33203125" style="42" customWidth="1"/>
    <col min="7171" max="7171" width="13.44140625" style="42" customWidth="1"/>
    <col min="7172" max="7172" width="14.44140625" style="42" customWidth="1"/>
    <col min="7173" max="7173" width="9.88671875" style="42" customWidth="1"/>
    <col min="7174" max="7174" width="10.88671875" style="42" customWidth="1"/>
    <col min="7175" max="7175" width="20" style="42" customWidth="1"/>
    <col min="7176" max="7176" width="19.6640625" style="42" customWidth="1"/>
    <col min="7177" max="7177" width="15.88671875" style="42" customWidth="1"/>
    <col min="7178" max="7178" width="10.109375" style="42" bestFit="1" customWidth="1"/>
    <col min="7179" max="7424" width="9.109375" style="42"/>
    <col min="7425" max="7425" width="6.109375" style="42" customWidth="1"/>
    <col min="7426" max="7426" width="21.33203125" style="42" customWidth="1"/>
    <col min="7427" max="7427" width="13.44140625" style="42" customWidth="1"/>
    <col min="7428" max="7428" width="14.44140625" style="42" customWidth="1"/>
    <col min="7429" max="7429" width="9.88671875" style="42" customWidth="1"/>
    <col min="7430" max="7430" width="10.88671875" style="42" customWidth="1"/>
    <col min="7431" max="7431" width="20" style="42" customWidth="1"/>
    <col min="7432" max="7432" width="19.6640625" style="42" customWidth="1"/>
    <col min="7433" max="7433" width="15.88671875" style="42" customWidth="1"/>
    <col min="7434" max="7434" width="10.109375" style="42" bestFit="1" customWidth="1"/>
    <col min="7435" max="7680" width="9.109375" style="42"/>
    <col min="7681" max="7681" width="6.109375" style="42" customWidth="1"/>
    <col min="7682" max="7682" width="21.33203125" style="42" customWidth="1"/>
    <col min="7683" max="7683" width="13.44140625" style="42" customWidth="1"/>
    <col min="7684" max="7684" width="14.44140625" style="42" customWidth="1"/>
    <col min="7685" max="7685" width="9.88671875" style="42" customWidth="1"/>
    <col min="7686" max="7686" width="10.88671875" style="42" customWidth="1"/>
    <col min="7687" max="7687" width="20" style="42" customWidth="1"/>
    <col min="7688" max="7688" width="19.6640625" style="42" customWidth="1"/>
    <col min="7689" max="7689" width="15.88671875" style="42" customWidth="1"/>
    <col min="7690" max="7690" width="10.109375" style="42" bestFit="1" customWidth="1"/>
    <col min="7691" max="7936" width="9.109375" style="42"/>
    <col min="7937" max="7937" width="6.109375" style="42" customWidth="1"/>
    <col min="7938" max="7938" width="21.33203125" style="42" customWidth="1"/>
    <col min="7939" max="7939" width="13.44140625" style="42" customWidth="1"/>
    <col min="7940" max="7940" width="14.44140625" style="42" customWidth="1"/>
    <col min="7941" max="7941" width="9.88671875" style="42" customWidth="1"/>
    <col min="7942" max="7942" width="10.88671875" style="42" customWidth="1"/>
    <col min="7943" max="7943" width="20" style="42" customWidth="1"/>
    <col min="7944" max="7944" width="19.6640625" style="42" customWidth="1"/>
    <col min="7945" max="7945" width="15.88671875" style="42" customWidth="1"/>
    <col min="7946" max="7946" width="10.109375" style="42" bestFit="1" customWidth="1"/>
    <col min="7947" max="8192" width="9.109375" style="42"/>
    <col min="8193" max="8193" width="6.109375" style="42" customWidth="1"/>
    <col min="8194" max="8194" width="21.33203125" style="42" customWidth="1"/>
    <col min="8195" max="8195" width="13.44140625" style="42" customWidth="1"/>
    <col min="8196" max="8196" width="14.44140625" style="42" customWidth="1"/>
    <col min="8197" max="8197" width="9.88671875" style="42" customWidth="1"/>
    <col min="8198" max="8198" width="10.88671875" style="42" customWidth="1"/>
    <col min="8199" max="8199" width="20" style="42" customWidth="1"/>
    <col min="8200" max="8200" width="19.6640625" style="42" customWidth="1"/>
    <col min="8201" max="8201" width="15.88671875" style="42" customWidth="1"/>
    <col min="8202" max="8202" width="10.109375" style="42" bestFit="1" customWidth="1"/>
    <col min="8203" max="8448" width="9.109375" style="42"/>
    <col min="8449" max="8449" width="6.109375" style="42" customWidth="1"/>
    <col min="8450" max="8450" width="21.33203125" style="42" customWidth="1"/>
    <col min="8451" max="8451" width="13.44140625" style="42" customWidth="1"/>
    <col min="8452" max="8452" width="14.44140625" style="42" customWidth="1"/>
    <col min="8453" max="8453" width="9.88671875" style="42" customWidth="1"/>
    <col min="8454" max="8454" width="10.88671875" style="42" customWidth="1"/>
    <col min="8455" max="8455" width="20" style="42" customWidth="1"/>
    <col min="8456" max="8456" width="19.6640625" style="42" customWidth="1"/>
    <col min="8457" max="8457" width="15.88671875" style="42" customWidth="1"/>
    <col min="8458" max="8458" width="10.109375" style="42" bestFit="1" customWidth="1"/>
    <col min="8459" max="8704" width="9.109375" style="42"/>
    <col min="8705" max="8705" width="6.109375" style="42" customWidth="1"/>
    <col min="8706" max="8706" width="21.33203125" style="42" customWidth="1"/>
    <col min="8707" max="8707" width="13.44140625" style="42" customWidth="1"/>
    <col min="8708" max="8708" width="14.44140625" style="42" customWidth="1"/>
    <col min="8709" max="8709" width="9.88671875" style="42" customWidth="1"/>
    <col min="8710" max="8710" width="10.88671875" style="42" customWidth="1"/>
    <col min="8711" max="8711" width="20" style="42" customWidth="1"/>
    <col min="8712" max="8712" width="19.6640625" style="42" customWidth="1"/>
    <col min="8713" max="8713" width="15.88671875" style="42" customWidth="1"/>
    <col min="8714" max="8714" width="10.109375" style="42" bestFit="1" customWidth="1"/>
    <col min="8715" max="8960" width="9.109375" style="42"/>
    <col min="8961" max="8961" width="6.109375" style="42" customWidth="1"/>
    <col min="8962" max="8962" width="21.33203125" style="42" customWidth="1"/>
    <col min="8963" max="8963" width="13.44140625" style="42" customWidth="1"/>
    <col min="8964" max="8964" width="14.44140625" style="42" customWidth="1"/>
    <col min="8965" max="8965" width="9.88671875" style="42" customWidth="1"/>
    <col min="8966" max="8966" width="10.88671875" style="42" customWidth="1"/>
    <col min="8967" max="8967" width="20" style="42" customWidth="1"/>
    <col min="8968" max="8968" width="19.6640625" style="42" customWidth="1"/>
    <col min="8969" max="8969" width="15.88671875" style="42" customWidth="1"/>
    <col min="8970" max="8970" width="10.109375" style="42" bestFit="1" customWidth="1"/>
    <col min="8971" max="9216" width="9.109375" style="42"/>
    <col min="9217" max="9217" width="6.109375" style="42" customWidth="1"/>
    <col min="9218" max="9218" width="21.33203125" style="42" customWidth="1"/>
    <col min="9219" max="9219" width="13.44140625" style="42" customWidth="1"/>
    <col min="9220" max="9220" width="14.44140625" style="42" customWidth="1"/>
    <col min="9221" max="9221" width="9.88671875" style="42" customWidth="1"/>
    <col min="9222" max="9222" width="10.88671875" style="42" customWidth="1"/>
    <col min="9223" max="9223" width="20" style="42" customWidth="1"/>
    <col min="9224" max="9224" width="19.6640625" style="42" customWidth="1"/>
    <col min="9225" max="9225" width="15.88671875" style="42" customWidth="1"/>
    <col min="9226" max="9226" width="10.109375" style="42" bestFit="1" customWidth="1"/>
    <col min="9227" max="9472" width="9.109375" style="42"/>
    <col min="9473" max="9473" width="6.109375" style="42" customWidth="1"/>
    <col min="9474" max="9474" width="21.33203125" style="42" customWidth="1"/>
    <col min="9475" max="9475" width="13.44140625" style="42" customWidth="1"/>
    <col min="9476" max="9476" width="14.44140625" style="42" customWidth="1"/>
    <col min="9477" max="9477" width="9.88671875" style="42" customWidth="1"/>
    <col min="9478" max="9478" width="10.88671875" style="42" customWidth="1"/>
    <col min="9479" max="9479" width="20" style="42" customWidth="1"/>
    <col min="9480" max="9480" width="19.6640625" style="42" customWidth="1"/>
    <col min="9481" max="9481" width="15.88671875" style="42" customWidth="1"/>
    <col min="9482" max="9482" width="10.109375" style="42" bestFit="1" customWidth="1"/>
    <col min="9483" max="9728" width="9.109375" style="42"/>
    <col min="9729" max="9729" width="6.109375" style="42" customWidth="1"/>
    <col min="9730" max="9730" width="21.33203125" style="42" customWidth="1"/>
    <col min="9731" max="9731" width="13.44140625" style="42" customWidth="1"/>
    <col min="9732" max="9732" width="14.44140625" style="42" customWidth="1"/>
    <col min="9733" max="9733" width="9.88671875" style="42" customWidth="1"/>
    <col min="9734" max="9734" width="10.88671875" style="42" customWidth="1"/>
    <col min="9735" max="9735" width="20" style="42" customWidth="1"/>
    <col min="9736" max="9736" width="19.6640625" style="42" customWidth="1"/>
    <col min="9737" max="9737" width="15.88671875" style="42" customWidth="1"/>
    <col min="9738" max="9738" width="10.109375" style="42" bestFit="1" customWidth="1"/>
    <col min="9739" max="9984" width="9.109375" style="42"/>
    <col min="9985" max="9985" width="6.109375" style="42" customWidth="1"/>
    <col min="9986" max="9986" width="21.33203125" style="42" customWidth="1"/>
    <col min="9987" max="9987" width="13.44140625" style="42" customWidth="1"/>
    <col min="9988" max="9988" width="14.44140625" style="42" customWidth="1"/>
    <col min="9989" max="9989" width="9.88671875" style="42" customWidth="1"/>
    <col min="9990" max="9990" width="10.88671875" style="42" customWidth="1"/>
    <col min="9991" max="9991" width="20" style="42" customWidth="1"/>
    <col min="9992" max="9992" width="19.6640625" style="42" customWidth="1"/>
    <col min="9993" max="9993" width="15.88671875" style="42" customWidth="1"/>
    <col min="9994" max="9994" width="10.109375" style="42" bestFit="1" customWidth="1"/>
    <col min="9995" max="10240" width="9.109375" style="42"/>
    <col min="10241" max="10241" width="6.109375" style="42" customWidth="1"/>
    <col min="10242" max="10242" width="21.33203125" style="42" customWidth="1"/>
    <col min="10243" max="10243" width="13.44140625" style="42" customWidth="1"/>
    <col min="10244" max="10244" width="14.44140625" style="42" customWidth="1"/>
    <col min="10245" max="10245" width="9.88671875" style="42" customWidth="1"/>
    <col min="10246" max="10246" width="10.88671875" style="42" customWidth="1"/>
    <col min="10247" max="10247" width="20" style="42" customWidth="1"/>
    <col min="10248" max="10248" width="19.6640625" style="42" customWidth="1"/>
    <col min="10249" max="10249" width="15.88671875" style="42" customWidth="1"/>
    <col min="10250" max="10250" width="10.109375" style="42" bestFit="1" customWidth="1"/>
    <col min="10251" max="10496" width="9.109375" style="42"/>
    <col min="10497" max="10497" width="6.109375" style="42" customWidth="1"/>
    <col min="10498" max="10498" width="21.33203125" style="42" customWidth="1"/>
    <col min="10499" max="10499" width="13.44140625" style="42" customWidth="1"/>
    <col min="10500" max="10500" width="14.44140625" style="42" customWidth="1"/>
    <col min="10501" max="10501" width="9.88671875" style="42" customWidth="1"/>
    <col min="10502" max="10502" width="10.88671875" style="42" customWidth="1"/>
    <col min="10503" max="10503" width="20" style="42" customWidth="1"/>
    <col min="10504" max="10504" width="19.6640625" style="42" customWidth="1"/>
    <col min="10505" max="10505" width="15.88671875" style="42" customWidth="1"/>
    <col min="10506" max="10506" width="10.109375" style="42" bestFit="1" customWidth="1"/>
    <col min="10507" max="10752" width="9.109375" style="42"/>
    <col min="10753" max="10753" width="6.109375" style="42" customWidth="1"/>
    <col min="10754" max="10754" width="21.33203125" style="42" customWidth="1"/>
    <col min="10755" max="10755" width="13.44140625" style="42" customWidth="1"/>
    <col min="10756" max="10756" width="14.44140625" style="42" customWidth="1"/>
    <col min="10757" max="10757" width="9.88671875" style="42" customWidth="1"/>
    <col min="10758" max="10758" width="10.88671875" style="42" customWidth="1"/>
    <col min="10759" max="10759" width="20" style="42" customWidth="1"/>
    <col min="10760" max="10760" width="19.6640625" style="42" customWidth="1"/>
    <col min="10761" max="10761" width="15.88671875" style="42" customWidth="1"/>
    <col min="10762" max="10762" width="10.109375" style="42" bestFit="1" customWidth="1"/>
    <col min="10763" max="11008" width="9.109375" style="42"/>
    <col min="11009" max="11009" width="6.109375" style="42" customWidth="1"/>
    <col min="11010" max="11010" width="21.33203125" style="42" customWidth="1"/>
    <col min="11011" max="11011" width="13.44140625" style="42" customWidth="1"/>
    <col min="11012" max="11012" width="14.44140625" style="42" customWidth="1"/>
    <col min="11013" max="11013" width="9.88671875" style="42" customWidth="1"/>
    <col min="11014" max="11014" width="10.88671875" style="42" customWidth="1"/>
    <col min="11015" max="11015" width="20" style="42" customWidth="1"/>
    <col min="11016" max="11016" width="19.6640625" style="42" customWidth="1"/>
    <col min="11017" max="11017" width="15.88671875" style="42" customWidth="1"/>
    <col min="11018" max="11018" width="10.109375" style="42" bestFit="1" customWidth="1"/>
    <col min="11019" max="11264" width="9.109375" style="42"/>
    <col min="11265" max="11265" width="6.109375" style="42" customWidth="1"/>
    <col min="11266" max="11266" width="21.33203125" style="42" customWidth="1"/>
    <col min="11267" max="11267" width="13.44140625" style="42" customWidth="1"/>
    <col min="11268" max="11268" width="14.44140625" style="42" customWidth="1"/>
    <col min="11269" max="11269" width="9.88671875" style="42" customWidth="1"/>
    <col min="11270" max="11270" width="10.88671875" style="42" customWidth="1"/>
    <col min="11271" max="11271" width="20" style="42" customWidth="1"/>
    <col min="11272" max="11272" width="19.6640625" style="42" customWidth="1"/>
    <col min="11273" max="11273" width="15.88671875" style="42" customWidth="1"/>
    <col min="11274" max="11274" width="10.109375" style="42" bestFit="1" customWidth="1"/>
    <col min="11275" max="11520" width="9.109375" style="42"/>
    <col min="11521" max="11521" width="6.109375" style="42" customWidth="1"/>
    <col min="11522" max="11522" width="21.33203125" style="42" customWidth="1"/>
    <col min="11523" max="11523" width="13.44140625" style="42" customWidth="1"/>
    <col min="11524" max="11524" width="14.44140625" style="42" customWidth="1"/>
    <col min="11525" max="11525" width="9.88671875" style="42" customWidth="1"/>
    <col min="11526" max="11526" width="10.88671875" style="42" customWidth="1"/>
    <col min="11527" max="11527" width="20" style="42" customWidth="1"/>
    <col min="11528" max="11528" width="19.6640625" style="42" customWidth="1"/>
    <col min="11529" max="11529" width="15.88671875" style="42" customWidth="1"/>
    <col min="11530" max="11530" width="10.109375" style="42" bestFit="1" customWidth="1"/>
    <col min="11531" max="11776" width="9.109375" style="42"/>
    <col min="11777" max="11777" width="6.109375" style="42" customWidth="1"/>
    <col min="11778" max="11778" width="21.33203125" style="42" customWidth="1"/>
    <col min="11779" max="11779" width="13.44140625" style="42" customWidth="1"/>
    <col min="11780" max="11780" width="14.44140625" style="42" customWidth="1"/>
    <col min="11781" max="11781" width="9.88671875" style="42" customWidth="1"/>
    <col min="11782" max="11782" width="10.88671875" style="42" customWidth="1"/>
    <col min="11783" max="11783" width="20" style="42" customWidth="1"/>
    <col min="11784" max="11784" width="19.6640625" style="42" customWidth="1"/>
    <col min="11785" max="11785" width="15.88671875" style="42" customWidth="1"/>
    <col min="11786" max="11786" width="10.109375" style="42" bestFit="1" customWidth="1"/>
    <col min="11787" max="12032" width="9.109375" style="42"/>
    <col min="12033" max="12033" width="6.109375" style="42" customWidth="1"/>
    <col min="12034" max="12034" width="21.33203125" style="42" customWidth="1"/>
    <col min="12035" max="12035" width="13.44140625" style="42" customWidth="1"/>
    <col min="12036" max="12036" width="14.44140625" style="42" customWidth="1"/>
    <col min="12037" max="12037" width="9.88671875" style="42" customWidth="1"/>
    <col min="12038" max="12038" width="10.88671875" style="42" customWidth="1"/>
    <col min="12039" max="12039" width="20" style="42" customWidth="1"/>
    <col min="12040" max="12040" width="19.6640625" style="42" customWidth="1"/>
    <col min="12041" max="12041" width="15.88671875" style="42" customWidth="1"/>
    <col min="12042" max="12042" width="10.109375" style="42" bestFit="1" customWidth="1"/>
    <col min="12043" max="12288" width="9.109375" style="42"/>
    <col min="12289" max="12289" width="6.109375" style="42" customWidth="1"/>
    <col min="12290" max="12290" width="21.33203125" style="42" customWidth="1"/>
    <col min="12291" max="12291" width="13.44140625" style="42" customWidth="1"/>
    <col min="12292" max="12292" width="14.44140625" style="42" customWidth="1"/>
    <col min="12293" max="12293" width="9.88671875" style="42" customWidth="1"/>
    <col min="12294" max="12294" width="10.88671875" style="42" customWidth="1"/>
    <col min="12295" max="12295" width="20" style="42" customWidth="1"/>
    <col min="12296" max="12296" width="19.6640625" style="42" customWidth="1"/>
    <col min="12297" max="12297" width="15.88671875" style="42" customWidth="1"/>
    <col min="12298" max="12298" width="10.109375" style="42" bestFit="1" customWidth="1"/>
    <col min="12299" max="12544" width="9.109375" style="42"/>
    <col min="12545" max="12545" width="6.109375" style="42" customWidth="1"/>
    <col min="12546" max="12546" width="21.33203125" style="42" customWidth="1"/>
    <col min="12547" max="12547" width="13.44140625" style="42" customWidth="1"/>
    <col min="12548" max="12548" width="14.44140625" style="42" customWidth="1"/>
    <col min="12549" max="12549" width="9.88671875" style="42" customWidth="1"/>
    <col min="12550" max="12550" width="10.88671875" style="42" customWidth="1"/>
    <col min="12551" max="12551" width="20" style="42" customWidth="1"/>
    <col min="12552" max="12552" width="19.6640625" style="42" customWidth="1"/>
    <col min="12553" max="12553" width="15.88671875" style="42" customWidth="1"/>
    <col min="12554" max="12554" width="10.109375" style="42" bestFit="1" customWidth="1"/>
    <col min="12555" max="12800" width="9.109375" style="42"/>
    <col min="12801" max="12801" width="6.109375" style="42" customWidth="1"/>
    <col min="12802" max="12802" width="21.33203125" style="42" customWidth="1"/>
    <col min="12803" max="12803" width="13.44140625" style="42" customWidth="1"/>
    <col min="12804" max="12804" width="14.44140625" style="42" customWidth="1"/>
    <col min="12805" max="12805" width="9.88671875" style="42" customWidth="1"/>
    <col min="12806" max="12806" width="10.88671875" style="42" customWidth="1"/>
    <col min="12807" max="12807" width="20" style="42" customWidth="1"/>
    <col min="12808" max="12808" width="19.6640625" style="42" customWidth="1"/>
    <col min="12809" max="12809" width="15.88671875" style="42" customWidth="1"/>
    <col min="12810" max="12810" width="10.109375" style="42" bestFit="1" customWidth="1"/>
    <col min="12811" max="13056" width="9.109375" style="42"/>
    <col min="13057" max="13057" width="6.109375" style="42" customWidth="1"/>
    <col min="13058" max="13058" width="21.33203125" style="42" customWidth="1"/>
    <col min="13059" max="13059" width="13.44140625" style="42" customWidth="1"/>
    <col min="13060" max="13060" width="14.44140625" style="42" customWidth="1"/>
    <col min="13061" max="13061" width="9.88671875" style="42" customWidth="1"/>
    <col min="13062" max="13062" width="10.88671875" style="42" customWidth="1"/>
    <col min="13063" max="13063" width="20" style="42" customWidth="1"/>
    <col min="13064" max="13064" width="19.6640625" style="42" customWidth="1"/>
    <col min="13065" max="13065" width="15.88671875" style="42" customWidth="1"/>
    <col min="13066" max="13066" width="10.109375" style="42" bestFit="1" customWidth="1"/>
    <col min="13067" max="13312" width="9.109375" style="42"/>
    <col min="13313" max="13313" width="6.109375" style="42" customWidth="1"/>
    <col min="13314" max="13314" width="21.33203125" style="42" customWidth="1"/>
    <col min="13315" max="13315" width="13.44140625" style="42" customWidth="1"/>
    <col min="13316" max="13316" width="14.44140625" style="42" customWidth="1"/>
    <col min="13317" max="13317" width="9.88671875" style="42" customWidth="1"/>
    <col min="13318" max="13318" width="10.88671875" style="42" customWidth="1"/>
    <col min="13319" max="13319" width="20" style="42" customWidth="1"/>
    <col min="13320" max="13320" width="19.6640625" style="42" customWidth="1"/>
    <col min="13321" max="13321" width="15.88671875" style="42" customWidth="1"/>
    <col min="13322" max="13322" width="10.109375" style="42" bestFit="1" customWidth="1"/>
    <col min="13323" max="13568" width="9.109375" style="42"/>
    <col min="13569" max="13569" width="6.109375" style="42" customWidth="1"/>
    <col min="13570" max="13570" width="21.33203125" style="42" customWidth="1"/>
    <col min="13571" max="13571" width="13.44140625" style="42" customWidth="1"/>
    <col min="13572" max="13572" width="14.44140625" style="42" customWidth="1"/>
    <col min="13573" max="13573" width="9.88671875" style="42" customWidth="1"/>
    <col min="13574" max="13574" width="10.88671875" style="42" customWidth="1"/>
    <col min="13575" max="13575" width="20" style="42" customWidth="1"/>
    <col min="13576" max="13576" width="19.6640625" style="42" customWidth="1"/>
    <col min="13577" max="13577" width="15.88671875" style="42" customWidth="1"/>
    <col min="13578" max="13578" width="10.109375" style="42" bestFit="1" customWidth="1"/>
    <col min="13579" max="13824" width="9.109375" style="42"/>
    <col min="13825" max="13825" width="6.109375" style="42" customWidth="1"/>
    <col min="13826" max="13826" width="21.33203125" style="42" customWidth="1"/>
    <col min="13827" max="13827" width="13.44140625" style="42" customWidth="1"/>
    <col min="13828" max="13828" width="14.44140625" style="42" customWidth="1"/>
    <col min="13829" max="13829" width="9.88671875" style="42" customWidth="1"/>
    <col min="13830" max="13830" width="10.88671875" style="42" customWidth="1"/>
    <col min="13831" max="13831" width="20" style="42" customWidth="1"/>
    <col min="13832" max="13832" width="19.6640625" style="42" customWidth="1"/>
    <col min="13833" max="13833" width="15.88671875" style="42" customWidth="1"/>
    <col min="13834" max="13834" width="10.109375" style="42" bestFit="1" customWidth="1"/>
    <col min="13835" max="14080" width="9.109375" style="42"/>
    <col min="14081" max="14081" width="6.109375" style="42" customWidth="1"/>
    <col min="14082" max="14082" width="21.33203125" style="42" customWidth="1"/>
    <col min="14083" max="14083" width="13.44140625" style="42" customWidth="1"/>
    <col min="14084" max="14084" width="14.44140625" style="42" customWidth="1"/>
    <col min="14085" max="14085" width="9.88671875" style="42" customWidth="1"/>
    <col min="14086" max="14086" width="10.88671875" style="42" customWidth="1"/>
    <col min="14087" max="14087" width="20" style="42" customWidth="1"/>
    <col min="14088" max="14088" width="19.6640625" style="42" customWidth="1"/>
    <col min="14089" max="14089" width="15.88671875" style="42" customWidth="1"/>
    <col min="14090" max="14090" width="10.109375" style="42" bestFit="1" customWidth="1"/>
    <col min="14091" max="14336" width="9.109375" style="42"/>
    <col min="14337" max="14337" width="6.109375" style="42" customWidth="1"/>
    <col min="14338" max="14338" width="21.33203125" style="42" customWidth="1"/>
    <col min="14339" max="14339" width="13.44140625" style="42" customWidth="1"/>
    <col min="14340" max="14340" width="14.44140625" style="42" customWidth="1"/>
    <col min="14341" max="14341" width="9.88671875" style="42" customWidth="1"/>
    <col min="14342" max="14342" width="10.88671875" style="42" customWidth="1"/>
    <col min="14343" max="14343" width="20" style="42" customWidth="1"/>
    <col min="14344" max="14344" width="19.6640625" style="42" customWidth="1"/>
    <col min="14345" max="14345" width="15.88671875" style="42" customWidth="1"/>
    <col min="14346" max="14346" width="10.109375" style="42" bestFit="1" customWidth="1"/>
    <col min="14347" max="14592" width="9.109375" style="42"/>
    <col min="14593" max="14593" width="6.109375" style="42" customWidth="1"/>
    <col min="14594" max="14594" width="21.33203125" style="42" customWidth="1"/>
    <col min="14595" max="14595" width="13.44140625" style="42" customWidth="1"/>
    <col min="14596" max="14596" width="14.44140625" style="42" customWidth="1"/>
    <col min="14597" max="14597" width="9.88671875" style="42" customWidth="1"/>
    <col min="14598" max="14598" width="10.88671875" style="42" customWidth="1"/>
    <col min="14599" max="14599" width="20" style="42" customWidth="1"/>
    <col min="14600" max="14600" width="19.6640625" style="42" customWidth="1"/>
    <col min="14601" max="14601" width="15.88671875" style="42" customWidth="1"/>
    <col min="14602" max="14602" width="10.109375" style="42" bestFit="1" customWidth="1"/>
    <col min="14603" max="14848" width="9.109375" style="42"/>
    <col min="14849" max="14849" width="6.109375" style="42" customWidth="1"/>
    <col min="14850" max="14850" width="21.33203125" style="42" customWidth="1"/>
    <col min="14851" max="14851" width="13.44140625" style="42" customWidth="1"/>
    <col min="14852" max="14852" width="14.44140625" style="42" customWidth="1"/>
    <col min="14853" max="14853" width="9.88671875" style="42" customWidth="1"/>
    <col min="14854" max="14854" width="10.88671875" style="42" customWidth="1"/>
    <col min="14855" max="14855" width="20" style="42" customWidth="1"/>
    <col min="14856" max="14856" width="19.6640625" style="42" customWidth="1"/>
    <col min="14857" max="14857" width="15.88671875" style="42" customWidth="1"/>
    <col min="14858" max="14858" width="10.109375" style="42" bestFit="1" customWidth="1"/>
    <col min="14859" max="15104" width="9.109375" style="42"/>
    <col min="15105" max="15105" width="6.109375" style="42" customWidth="1"/>
    <col min="15106" max="15106" width="21.33203125" style="42" customWidth="1"/>
    <col min="15107" max="15107" width="13.44140625" style="42" customWidth="1"/>
    <col min="15108" max="15108" width="14.44140625" style="42" customWidth="1"/>
    <col min="15109" max="15109" width="9.88671875" style="42" customWidth="1"/>
    <col min="15110" max="15110" width="10.88671875" style="42" customWidth="1"/>
    <col min="15111" max="15111" width="20" style="42" customWidth="1"/>
    <col min="15112" max="15112" width="19.6640625" style="42" customWidth="1"/>
    <col min="15113" max="15113" width="15.88671875" style="42" customWidth="1"/>
    <col min="15114" max="15114" width="10.109375" style="42" bestFit="1" customWidth="1"/>
    <col min="15115" max="15360" width="9.109375" style="42"/>
    <col min="15361" max="15361" width="6.109375" style="42" customWidth="1"/>
    <col min="15362" max="15362" width="21.33203125" style="42" customWidth="1"/>
    <col min="15363" max="15363" width="13.44140625" style="42" customWidth="1"/>
    <col min="15364" max="15364" width="14.44140625" style="42" customWidth="1"/>
    <col min="15365" max="15365" width="9.88671875" style="42" customWidth="1"/>
    <col min="15366" max="15366" width="10.88671875" style="42" customWidth="1"/>
    <col min="15367" max="15367" width="20" style="42" customWidth="1"/>
    <col min="15368" max="15368" width="19.6640625" style="42" customWidth="1"/>
    <col min="15369" max="15369" width="15.88671875" style="42" customWidth="1"/>
    <col min="15370" max="15370" width="10.109375" style="42" bestFit="1" customWidth="1"/>
    <col min="15371" max="15616" width="9.109375" style="42"/>
    <col min="15617" max="15617" width="6.109375" style="42" customWidth="1"/>
    <col min="15618" max="15618" width="21.33203125" style="42" customWidth="1"/>
    <col min="15619" max="15619" width="13.44140625" style="42" customWidth="1"/>
    <col min="15620" max="15620" width="14.44140625" style="42" customWidth="1"/>
    <col min="15621" max="15621" width="9.88671875" style="42" customWidth="1"/>
    <col min="15622" max="15622" width="10.88671875" style="42" customWidth="1"/>
    <col min="15623" max="15623" width="20" style="42" customWidth="1"/>
    <col min="15624" max="15624" width="19.6640625" style="42" customWidth="1"/>
    <col min="15625" max="15625" width="15.88671875" style="42" customWidth="1"/>
    <col min="15626" max="15626" width="10.109375" style="42" bestFit="1" customWidth="1"/>
    <col min="15627" max="15872" width="9.109375" style="42"/>
    <col min="15873" max="15873" width="6.109375" style="42" customWidth="1"/>
    <col min="15874" max="15874" width="21.33203125" style="42" customWidth="1"/>
    <col min="15875" max="15875" width="13.44140625" style="42" customWidth="1"/>
    <col min="15876" max="15876" width="14.44140625" style="42" customWidth="1"/>
    <col min="15877" max="15877" width="9.88671875" style="42" customWidth="1"/>
    <col min="15878" max="15878" width="10.88671875" style="42" customWidth="1"/>
    <col min="15879" max="15879" width="20" style="42" customWidth="1"/>
    <col min="15880" max="15880" width="19.6640625" style="42" customWidth="1"/>
    <col min="15881" max="15881" width="15.88671875" style="42" customWidth="1"/>
    <col min="15882" max="15882" width="10.109375" style="42" bestFit="1" customWidth="1"/>
    <col min="15883" max="16128" width="9.109375" style="42"/>
    <col min="16129" max="16129" width="6.109375" style="42" customWidth="1"/>
    <col min="16130" max="16130" width="21.33203125" style="42" customWidth="1"/>
    <col min="16131" max="16131" width="13.44140625" style="42" customWidth="1"/>
    <col min="16132" max="16132" width="14.44140625" style="42" customWidth="1"/>
    <col min="16133" max="16133" width="9.88671875" style="42" customWidth="1"/>
    <col min="16134" max="16134" width="10.88671875" style="42" customWidth="1"/>
    <col min="16135" max="16135" width="20" style="42" customWidth="1"/>
    <col min="16136" max="16136" width="19.6640625" style="42" customWidth="1"/>
    <col min="16137" max="16137" width="15.88671875" style="42" customWidth="1"/>
    <col min="16138" max="16138" width="10.109375" style="42" bestFit="1" customWidth="1"/>
    <col min="16139" max="16384" width="9.109375" style="42"/>
  </cols>
  <sheetData>
    <row r="2" spans="1:10" ht="12.75" x14ac:dyDescent="0.2">
      <c r="A2" s="95"/>
      <c r="B2" s="95"/>
      <c r="C2" s="95"/>
    </row>
    <row r="4" spans="1:10" ht="12.75" x14ac:dyDescent="0.2">
      <c r="A4" s="352"/>
      <c r="B4" s="352"/>
      <c r="C4" s="352"/>
      <c r="D4" s="352"/>
      <c r="E4" s="352"/>
      <c r="F4" s="352"/>
      <c r="G4" s="352"/>
      <c r="H4" s="352"/>
      <c r="I4" s="352"/>
    </row>
    <row r="6" spans="1:10" s="96" customFormat="1" ht="15" customHeight="1" x14ac:dyDescent="0.25">
      <c r="A6" s="341" t="s">
        <v>166</v>
      </c>
      <c r="B6" s="341"/>
      <c r="C6" s="341"/>
      <c r="D6" s="341"/>
      <c r="E6" s="341"/>
      <c r="F6" s="341"/>
      <c r="G6" s="341"/>
      <c r="H6" s="341"/>
      <c r="I6" s="341"/>
      <c r="J6" s="341"/>
    </row>
    <row r="7" spans="1:10" s="96" customFormat="1" ht="14.25" x14ac:dyDescent="0.2"/>
    <row r="8" spans="1:10" s="96" customFormat="1" ht="15" x14ac:dyDescent="0.25">
      <c r="A8" s="341" t="s">
        <v>167</v>
      </c>
      <c r="B8" s="341"/>
      <c r="C8" s="341"/>
      <c r="D8" s="341"/>
      <c r="E8" s="341"/>
      <c r="F8" s="341"/>
      <c r="G8" s="341"/>
      <c r="H8" s="341"/>
      <c r="I8" s="341"/>
      <c r="J8" s="341"/>
    </row>
    <row r="9" spans="1:10" s="96" customFormat="1" ht="14.25" x14ac:dyDescent="0.2"/>
    <row r="11" spans="1:10" ht="13.5" thickBot="1" x14ac:dyDescent="0.25"/>
    <row r="12" spans="1:10" ht="31.5" customHeight="1" x14ac:dyDescent="0.25">
      <c r="A12" s="354" t="s">
        <v>168</v>
      </c>
      <c r="B12" s="356" t="s">
        <v>169</v>
      </c>
      <c r="C12" s="356" t="s">
        <v>170</v>
      </c>
      <c r="D12" s="356" t="s">
        <v>171</v>
      </c>
      <c r="E12" s="358" t="s">
        <v>172</v>
      </c>
      <c r="F12" s="359"/>
      <c r="G12" s="359"/>
      <c r="H12" s="360"/>
      <c r="I12" s="356" t="s">
        <v>173</v>
      </c>
      <c r="J12" s="356" t="s">
        <v>174</v>
      </c>
    </row>
    <row r="13" spans="1:10" ht="26.4" x14ac:dyDescent="0.25">
      <c r="A13" s="355"/>
      <c r="B13" s="357"/>
      <c r="C13" s="357"/>
      <c r="D13" s="357"/>
      <c r="E13" s="177" t="s">
        <v>175</v>
      </c>
      <c r="F13" s="177" t="s">
        <v>176</v>
      </c>
      <c r="G13" s="177" t="s">
        <v>177</v>
      </c>
      <c r="H13" s="178" t="s">
        <v>178</v>
      </c>
      <c r="I13" s="357"/>
      <c r="J13" s="357"/>
    </row>
    <row r="14" spans="1:10" s="98" customFormat="1" ht="43.5" customHeight="1" x14ac:dyDescent="0.3">
      <c r="A14" s="97">
        <v>1</v>
      </c>
      <c r="B14" s="97" t="s">
        <v>753</v>
      </c>
      <c r="C14" s="97">
        <v>54</v>
      </c>
      <c r="D14" s="97">
        <v>1451</v>
      </c>
      <c r="E14" s="97" t="s">
        <v>549</v>
      </c>
      <c r="F14" s="97" t="s">
        <v>551</v>
      </c>
      <c r="G14" s="97" t="s">
        <v>551</v>
      </c>
      <c r="H14" s="97" t="s">
        <v>753</v>
      </c>
      <c r="I14" s="97"/>
      <c r="J14" s="97" t="s">
        <v>608</v>
      </c>
    </row>
    <row r="18" spans="1:9" ht="12.75" x14ac:dyDescent="0.2">
      <c r="C18" s="352" t="s">
        <v>179</v>
      </c>
      <c r="D18" s="352"/>
      <c r="I18" s="84" t="s">
        <v>180</v>
      </c>
    </row>
    <row r="19" spans="1:9" ht="12.75" x14ac:dyDescent="0.2">
      <c r="C19" s="352"/>
      <c r="D19" s="352"/>
    </row>
    <row r="23" spans="1:9" x14ac:dyDescent="0.25">
      <c r="A23" s="353" t="s">
        <v>181</v>
      </c>
      <c r="B23" s="353"/>
      <c r="C23" s="353"/>
      <c r="D23" s="353"/>
      <c r="E23" s="353"/>
      <c r="F23" s="353"/>
      <c r="G23" s="353"/>
    </row>
  </sheetData>
  <mergeCells count="13">
    <mergeCell ref="C18:D18"/>
    <mergeCell ref="A23:G23"/>
    <mergeCell ref="A4:I4"/>
    <mergeCell ref="A6:J6"/>
    <mergeCell ref="A8:J8"/>
    <mergeCell ref="A12:A13"/>
    <mergeCell ref="B12:B13"/>
    <mergeCell ref="C12:C13"/>
    <mergeCell ref="D12:D13"/>
    <mergeCell ref="E12:H12"/>
    <mergeCell ref="I12:I13"/>
    <mergeCell ref="J12:J13"/>
    <mergeCell ref="C19:D19"/>
  </mergeCells>
  <pageMargins left="0.75" right="0.75" top="1" bottom="1" header="0.5" footer="0.5"/>
  <pageSetup paperSize="9" scale="91" fitToHeight="0" orientation="landscape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workbookViewId="0">
      <selection activeCell="G23" sqref="G23"/>
    </sheetView>
  </sheetViews>
  <sheetFormatPr defaultRowHeight="13.2" x14ac:dyDescent="0.25"/>
  <cols>
    <col min="1" max="1" width="4.33203125" style="42" customWidth="1"/>
    <col min="2" max="2" width="17.33203125" style="42" customWidth="1"/>
    <col min="3" max="3" width="5.33203125" style="42" customWidth="1"/>
    <col min="4" max="4" width="24.44140625" style="42" customWidth="1"/>
    <col min="5" max="5" width="11" style="42" customWidth="1"/>
    <col min="6" max="7" width="19.88671875" style="42" customWidth="1"/>
    <col min="8" max="8" width="20" style="42" customWidth="1"/>
    <col min="9" max="10" width="10.44140625" style="42" customWidth="1"/>
    <col min="11" max="256" width="9.109375" style="42"/>
    <col min="257" max="257" width="4.33203125" style="42" customWidth="1"/>
    <col min="258" max="258" width="17.33203125" style="42" customWidth="1"/>
    <col min="259" max="259" width="5.33203125" style="42" customWidth="1"/>
    <col min="260" max="260" width="24.44140625" style="42" customWidth="1"/>
    <col min="261" max="261" width="11" style="42" customWidth="1"/>
    <col min="262" max="263" width="19.88671875" style="42" customWidth="1"/>
    <col min="264" max="264" width="20" style="42" customWidth="1"/>
    <col min="265" max="266" width="10.44140625" style="42" customWidth="1"/>
    <col min="267" max="512" width="9.109375" style="42"/>
    <col min="513" max="513" width="4.33203125" style="42" customWidth="1"/>
    <col min="514" max="514" width="17.33203125" style="42" customWidth="1"/>
    <col min="515" max="515" width="5.33203125" style="42" customWidth="1"/>
    <col min="516" max="516" width="24.44140625" style="42" customWidth="1"/>
    <col min="517" max="517" width="11" style="42" customWidth="1"/>
    <col min="518" max="519" width="19.88671875" style="42" customWidth="1"/>
    <col min="520" max="520" width="20" style="42" customWidth="1"/>
    <col min="521" max="522" width="10.44140625" style="42" customWidth="1"/>
    <col min="523" max="768" width="9.109375" style="42"/>
    <col min="769" max="769" width="4.33203125" style="42" customWidth="1"/>
    <col min="770" max="770" width="17.33203125" style="42" customWidth="1"/>
    <col min="771" max="771" width="5.33203125" style="42" customWidth="1"/>
    <col min="772" max="772" width="24.44140625" style="42" customWidth="1"/>
    <col min="773" max="773" width="11" style="42" customWidth="1"/>
    <col min="774" max="775" width="19.88671875" style="42" customWidth="1"/>
    <col min="776" max="776" width="20" style="42" customWidth="1"/>
    <col min="777" max="778" width="10.44140625" style="42" customWidth="1"/>
    <col min="779" max="1024" width="9.109375" style="42"/>
    <col min="1025" max="1025" width="4.33203125" style="42" customWidth="1"/>
    <col min="1026" max="1026" width="17.33203125" style="42" customWidth="1"/>
    <col min="1027" max="1027" width="5.33203125" style="42" customWidth="1"/>
    <col min="1028" max="1028" width="24.44140625" style="42" customWidth="1"/>
    <col min="1029" max="1029" width="11" style="42" customWidth="1"/>
    <col min="1030" max="1031" width="19.88671875" style="42" customWidth="1"/>
    <col min="1032" max="1032" width="20" style="42" customWidth="1"/>
    <col min="1033" max="1034" width="10.44140625" style="42" customWidth="1"/>
    <col min="1035" max="1280" width="9.109375" style="42"/>
    <col min="1281" max="1281" width="4.33203125" style="42" customWidth="1"/>
    <col min="1282" max="1282" width="17.33203125" style="42" customWidth="1"/>
    <col min="1283" max="1283" width="5.33203125" style="42" customWidth="1"/>
    <col min="1284" max="1284" width="24.44140625" style="42" customWidth="1"/>
    <col min="1285" max="1285" width="11" style="42" customWidth="1"/>
    <col min="1286" max="1287" width="19.88671875" style="42" customWidth="1"/>
    <col min="1288" max="1288" width="20" style="42" customWidth="1"/>
    <col min="1289" max="1290" width="10.44140625" style="42" customWidth="1"/>
    <col min="1291" max="1536" width="9.109375" style="42"/>
    <col min="1537" max="1537" width="4.33203125" style="42" customWidth="1"/>
    <col min="1538" max="1538" width="17.33203125" style="42" customWidth="1"/>
    <col min="1539" max="1539" width="5.33203125" style="42" customWidth="1"/>
    <col min="1540" max="1540" width="24.44140625" style="42" customWidth="1"/>
    <col min="1541" max="1541" width="11" style="42" customWidth="1"/>
    <col min="1542" max="1543" width="19.88671875" style="42" customWidth="1"/>
    <col min="1544" max="1544" width="20" style="42" customWidth="1"/>
    <col min="1545" max="1546" width="10.44140625" style="42" customWidth="1"/>
    <col min="1547" max="1792" width="9.109375" style="42"/>
    <col min="1793" max="1793" width="4.33203125" style="42" customWidth="1"/>
    <col min="1794" max="1794" width="17.33203125" style="42" customWidth="1"/>
    <col min="1795" max="1795" width="5.33203125" style="42" customWidth="1"/>
    <col min="1796" max="1796" width="24.44140625" style="42" customWidth="1"/>
    <col min="1797" max="1797" width="11" style="42" customWidth="1"/>
    <col min="1798" max="1799" width="19.88671875" style="42" customWidth="1"/>
    <col min="1800" max="1800" width="20" style="42" customWidth="1"/>
    <col min="1801" max="1802" width="10.44140625" style="42" customWidth="1"/>
    <col min="1803" max="2048" width="9.109375" style="42"/>
    <col min="2049" max="2049" width="4.33203125" style="42" customWidth="1"/>
    <col min="2050" max="2050" width="17.33203125" style="42" customWidth="1"/>
    <col min="2051" max="2051" width="5.33203125" style="42" customWidth="1"/>
    <col min="2052" max="2052" width="24.44140625" style="42" customWidth="1"/>
    <col min="2053" max="2053" width="11" style="42" customWidth="1"/>
    <col min="2054" max="2055" width="19.88671875" style="42" customWidth="1"/>
    <col min="2056" max="2056" width="20" style="42" customWidth="1"/>
    <col min="2057" max="2058" width="10.44140625" style="42" customWidth="1"/>
    <col min="2059" max="2304" width="9.109375" style="42"/>
    <col min="2305" max="2305" width="4.33203125" style="42" customWidth="1"/>
    <col min="2306" max="2306" width="17.33203125" style="42" customWidth="1"/>
    <col min="2307" max="2307" width="5.33203125" style="42" customWidth="1"/>
    <col min="2308" max="2308" width="24.44140625" style="42" customWidth="1"/>
    <col min="2309" max="2309" width="11" style="42" customWidth="1"/>
    <col min="2310" max="2311" width="19.88671875" style="42" customWidth="1"/>
    <col min="2312" max="2312" width="20" style="42" customWidth="1"/>
    <col min="2313" max="2314" width="10.44140625" style="42" customWidth="1"/>
    <col min="2315" max="2560" width="9.109375" style="42"/>
    <col min="2561" max="2561" width="4.33203125" style="42" customWidth="1"/>
    <col min="2562" max="2562" width="17.33203125" style="42" customWidth="1"/>
    <col min="2563" max="2563" width="5.33203125" style="42" customWidth="1"/>
    <col min="2564" max="2564" width="24.44140625" style="42" customWidth="1"/>
    <col min="2565" max="2565" width="11" style="42" customWidth="1"/>
    <col min="2566" max="2567" width="19.88671875" style="42" customWidth="1"/>
    <col min="2568" max="2568" width="20" style="42" customWidth="1"/>
    <col min="2569" max="2570" width="10.44140625" style="42" customWidth="1"/>
    <col min="2571" max="2816" width="9.109375" style="42"/>
    <col min="2817" max="2817" width="4.33203125" style="42" customWidth="1"/>
    <col min="2818" max="2818" width="17.33203125" style="42" customWidth="1"/>
    <col min="2819" max="2819" width="5.33203125" style="42" customWidth="1"/>
    <col min="2820" max="2820" width="24.44140625" style="42" customWidth="1"/>
    <col min="2821" max="2821" width="11" style="42" customWidth="1"/>
    <col min="2822" max="2823" width="19.88671875" style="42" customWidth="1"/>
    <col min="2824" max="2824" width="20" style="42" customWidth="1"/>
    <col min="2825" max="2826" width="10.44140625" style="42" customWidth="1"/>
    <col min="2827" max="3072" width="9.109375" style="42"/>
    <col min="3073" max="3073" width="4.33203125" style="42" customWidth="1"/>
    <col min="3074" max="3074" width="17.33203125" style="42" customWidth="1"/>
    <col min="3075" max="3075" width="5.33203125" style="42" customWidth="1"/>
    <col min="3076" max="3076" width="24.44140625" style="42" customWidth="1"/>
    <col min="3077" max="3077" width="11" style="42" customWidth="1"/>
    <col min="3078" max="3079" width="19.88671875" style="42" customWidth="1"/>
    <col min="3080" max="3080" width="20" style="42" customWidth="1"/>
    <col min="3081" max="3082" width="10.44140625" style="42" customWidth="1"/>
    <col min="3083" max="3328" width="9.109375" style="42"/>
    <col min="3329" max="3329" width="4.33203125" style="42" customWidth="1"/>
    <col min="3330" max="3330" width="17.33203125" style="42" customWidth="1"/>
    <col min="3331" max="3331" width="5.33203125" style="42" customWidth="1"/>
    <col min="3332" max="3332" width="24.44140625" style="42" customWidth="1"/>
    <col min="3333" max="3333" width="11" style="42" customWidth="1"/>
    <col min="3334" max="3335" width="19.88671875" style="42" customWidth="1"/>
    <col min="3336" max="3336" width="20" style="42" customWidth="1"/>
    <col min="3337" max="3338" width="10.44140625" style="42" customWidth="1"/>
    <col min="3339" max="3584" width="9.109375" style="42"/>
    <col min="3585" max="3585" width="4.33203125" style="42" customWidth="1"/>
    <col min="3586" max="3586" width="17.33203125" style="42" customWidth="1"/>
    <col min="3587" max="3587" width="5.33203125" style="42" customWidth="1"/>
    <col min="3588" max="3588" width="24.44140625" style="42" customWidth="1"/>
    <col min="3589" max="3589" width="11" style="42" customWidth="1"/>
    <col min="3590" max="3591" width="19.88671875" style="42" customWidth="1"/>
    <col min="3592" max="3592" width="20" style="42" customWidth="1"/>
    <col min="3593" max="3594" width="10.44140625" style="42" customWidth="1"/>
    <col min="3595" max="3840" width="9.109375" style="42"/>
    <col min="3841" max="3841" width="4.33203125" style="42" customWidth="1"/>
    <col min="3842" max="3842" width="17.33203125" style="42" customWidth="1"/>
    <col min="3843" max="3843" width="5.33203125" style="42" customWidth="1"/>
    <col min="3844" max="3844" width="24.44140625" style="42" customWidth="1"/>
    <col min="3845" max="3845" width="11" style="42" customWidth="1"/>
    <col min="3846" max="3847" width="19.88671875" style="42" customWidth="1"/>
    <col min="3848" max="3848" width="20" style="42" customWidth="1"/>
    <col min="3849" max="3850" width="10.44140625" style="42" customWidth="1"/>
    <col min="3851" max="4096" width="9.109375" style="42"/>
    <col min="4097" max="4097" width="4.33203125" style="42" customWidth="1"/>
    <col min="4098" max="4098" width="17.33203125" style="42" customWidth="1"/>
    <col min="4099" max="4099" width="5.33203125" style="42" customWidth="1"/>
    <col min="4100" max="4100" width="24.44140625" style="42" customWidth="1"/>
    <col min="4101" max="4101" width="11" style="42" customWidth="1"/>
    <col min="4102" max="4103" width="19.88671875" style="42" customWidth="1"/>
    <col min="4104" max="4104" width="20" style="42" customWidth="1"/>
    <col min="4105" max="4106" width="10.44140625" style="42" customWidth="1"/>
    <col min="4107" max="4352" width="9.109375" style="42"/>
    <col min="4353" max="4353" width="4.33203125" style="42" customWidth="1"/>
    <col min="4354" max="4354" width="17.33203125" style="42" customWidth="1"/>
    <col min="4355" max="4355" width="5.33203125" style="42" customWidth="1"/>
    <col min="4356" max="4356" width="24.44140625" style="42" customWidth="1"/>
    <col min="4357" max="4357" width="11" style="42" customWidth="1"/>
    <col min="4358" max="4359" width="19.88671875" style="42" customWidth="1"/>
    <col min="4360" max="4360" width="20" style="42" customWidth="1"/>
    <col min="4361" max="4362" width="10.44140625" style="42" customWidth="1"/>
    <col min="4363" max="4608" width="9.109375" style="42"/>
    <col min="4609" max="4609" width="4.33203125" style="42" customWidth="1"/>
    <col min="4610" max="4610" width="17.33203125" style="42" customWidth="1"/>
    <col min="4611" max="4611" width="5.33203125" style="42" customWidth="1"/>
    <col min="4612" max="4612" width="24.44140625" style="42" customWidth="1"/>
    <col min="4613" max="4613" width="11" style="42" customWidth="1"/>
    <col min="4614" max="4615" width="19.88671875" style="42" customWidth="1"/>
    <col min="4616" max="4616" width="20" style="42" customWidth="1"/>
    <col min="4617" max="4618" width="10.44140625" style="42" customWidth="1"/>
    <col min="4619" max="4864" width="9.109375" style="42"/>
    <col min="4865" max="4865" width="4.33203125" style="42" customWidth="1"/>
    <col min="4866" max="4866" width="17.33203125" style="42" customWidth="1"/>
    <col min="4867" max="4867" width="5.33203125" style="42" customWidth="1"/>
    <col min="4868" max="4868" width="24.44140625" style="42" customWidth="1"/>
    <col min="4869" max="4869" width="11" style="42" customWidth="1"/>
    <col min="4870" max="4871" width="19.88671875" style="42" customWidth="1"/>
    <col min="4872" max="4872" width="20" style="42" customWidth="1"/>
    <col min="4873" max="4874" width="10.44140625" style="42" customWidth="1"/>
    <col min="4875" max="5120" width="9.109375" style="42"/>
    <col min="5121" max="5121" width="4.33203125" style="42" customWidth="1"/>
    <col min="5122" max="5122" width="17.33203125" style="42" customWidth="1"/>
    <col min="5123" max="5123" width="5.33203125" style="42" customWidth="1"/>
    <col min="5124" max="5124" width="24.44140625" style="42" customWidth="1"/>
    <col min="5125" max="5125" width="11" style="42" customWidth="1"/>
    <col min="5126" max="5127" width="19.88671875" style="42" customWidth="1"/>
    <col min="5128" max="5128" width="20" style="42" customWidth="1"/>
    <col min="5129" max="5130" width="10.44140625" style="42" customWidth="1"/>
    <col min="5131" max="5376" width="9.109375" style="42"/>
    <col min="5377" max="5377" width="4.33203125" style="42" customWidth="1"/>
    <col min="5378" max="5378" width="17.33203125" style="42" customWidth="1"/>
    <col min="5379" max="5379" width="5.33203125" style="42" customWidth="1"/>
    <col min="5380" max="5380" width="24.44140625" style="42" customWidth="1"/>
    <col min="5381" max="5381" width="11" style="42" customWidth="1"/>
    <col min="5382" max="5383" width="19.88671875" style="42" customWidth="1"/>
    <col min="5384" max="5384" width="20" style="42" customWidth="1"/>
    <col min="5385" max="5386" width="10.44140625" style="42" customWidth="1"/>
    <col min="5387" max="5632" width="9.109375" style="42"/>
    <col min="5633" max="5633" width="4.33203125" style="42" customWidth="1"/>
    <col min="5634" max="5634" width="17.33203125" style="42" customWidth="1"/>
    <col min="5635" max="5635" width="5.33203125" style="42" customWidth="1"/>
    <col min="5636" max="5636" width="24.44140625" style="42" customWidth="1"/>
    <col min="5637" max="5637" width="11" style="42" customWidth="1"/>
    <col min="5638" max="5639" width="19.88671875" style="42" customWidth="1"/>
    <col min="5640" max="5640" width="20" style="42" customWidth="1"/>
    <col min="5641" max="5642" width="10.44140625" style="42" customWidth="1"/>
    <col min="5643" max="5888" width="9.109375" style="42"/>
    <col min="5889" max="5889" width="4.33203125" style="42" customWidth="1"/>
    <col min="5890" max="5890" width="17.33203125" style="42" customWidth="1"/>
    <col min="5891" max="5891" width="5.33203125" style="42" customWidth="1"/>
    <col min="5892" max="5892" width="24.44140625" style="42" customWidth="1"/>
    <col min="5893" max="5893" width="11" style="42" customWidth="1"/>
    <col min="5894" max="5895" width="19.88671875" style="42" customWidth="1"/>
    <col min="5896" max="5896" width="20" style="42" customWidth="1"/>
    <col min="5897" max="5898" width="10.44140625" style="42" customWidth="1"/>
    <col min="5899" max="6144" width="9.109375" style="42"/>
    <col min="6145" max="6145" width="4.33203125" style="42" customWidth="1"/>
    <col min="6146" max="6146" width="17.33203125" style="42" customWidth="1"/>
    <col min="6147" max="6147" width="5.33203125" style="42" customWidth="1"/>
    <col min="6148" max="6148" width="24.44140625" style="42" customWidth="1"/>
    <col min="6149" max="6149" width="11" style="42" customWidth="1"/>
    <col min="6150" max="6151" width="19.88671875" style="42" customWidth="1"/>
    <col min="6152" max="6152" width="20" style="42" customWidth="1"/>
    <col min="6153" max="6154" width="10.44140625" style="42" customWidth="1"/>
    <col min="6155" max="6400" width="9.109375" style="42"/>
    <col min="6401" max="6401" width="4.33203125" style="42" customWidth="1"/>
    <col min="6402" max="6402" width="17.33203125" style="42" customWidth="1"/>
    <col min="6403" max="6403" width="5.33203125" style="42" customWidth="1"/>
    <col min="6404" max="6404" width="24.44140625" style="42" customWidth="1"/>
    <col min="6405" max="6405" width="11" style="42" customWidth="1"/>
    <col min="6406" max="6407" width="19.88671875" style="42" customWidth="1"/>
    <col min="6408" max="6408" width="20" style="42" customWidth="1"/>
    <col min="6409" max="6410" width="10.44140625" style="42" customWidth="1"/>
    <col min="6411" max="6656" width="9.109375" style="42"/>
    <col min="6657" max="6657" width="4.33203125" style="42" customWidth="1"/>
    <col min="6658" max="6658" width="17.33203125" style="42" customWidth="1"/>
    <col min="6659" max="6659" width="5.33203125" style="42" customWidth="1"/>
    <col min="6660" max="6660" width="24.44140625" style="42" customWidth="1"/>
    <col min="6661" max="6661" width="11" style="42" customWidth="1"/>
    <col min="6662" max="6663" width="19.88671875" style="42" customWidth="1"/>
    <col min="6664" max="6664" width="20" style="42" customWidth="1"/>
    <col min="6665" max="6666" width="10.44140625" style="42" customWidth="1"/>
    <col min="6667" max="6912" width="9.109375" style="42"/>
    <col min="6913" max="6913" width="4.33203125" style="42" customWidth="1"/>
    <col min="6914" max="6914" width="17.33203125" style="42" customWidth="1"/>
    <col min="6915" max="6915" width="5.33203125" style="42" customWidth="1"/>
    <col min="6916" max="6916" width="24.44140625" style="42" customWidth="1"/>
    <col min="6917" max="6917" width="11" style="42" customWidth="1"/>
    <col min="6918" max="6919" width="19.88671875" style="42" customWidth="1"/>
    <col min="6920" max="6920" width="20" style="42" customWidth="1"/>
    <col min="6921" max="6922" width="10.44140625" style="42" customWidth="1"/>
    <col min="6923" max="7168" width="9.109375" style="42"/>
    <col min="7169" max="7169" width="4.33203125" style="42" customWidth="1"/>
    <col min="7170" max="7170" width="17.33203125" style="42" customWidth="1"/>
    <col min="7171" max="7171" width="5.33203125" style="42" customWidth="1"/>
    <col min="7172" max="7172" width="24.44140625" style="42" customWidth="1"/>
    <col min="7173" max="7173" width="11" style="42" customWidth="1"/>
    <col min="7174" max="7175" width="19.88671875" style="42" customWidth="1"/>
    <col min="7176" max="7176" width="20" style="42" customWidth="1"/>
    <col min="7177" max="7178" width="10.44140625" style="42" customWidth="1"/>
    <col min="7179" max="7424" width="9.109375" style="42"/>
    <col min="7425" max="7425" width="4.33203125" style="42" customWidth="1"/>
    <col min="7426" max="7426" width="17.33203125" style="42" customWidth="1"/>
    <col min="7427" max="7427" width="5.33203125" style="42" customWidth="1"/>
    <col min="7428" max="7428" width="24.44140625" style="42" customWidth="1"/>
    <col min="7429" max="7429" width="11" style="42" customWidth="1"/>
    <col min="7430" max="7431" width="19.88671875" style="42" customWidth="1"/>
    <col min="7432" max="7432" width="20" style="42" customWidth="1"/>
    <col min="7433" max="7434" width="10.44140625" style="42" customWidth="1"/>
    <col min="7435" max="7680" width="9.109375" style="42"/>
    <col min="7681" max="7681" width="4.33203125" style="42" customWidth="1"/>
    <col min="7682" max="7682" width="17.33203125" style="42" customWidth="1"/>
    <col min="7683" max="7683" width="5.33203125" style="42" customWidth="1"/>
    <col min="7684" max="7684" width="24.44140625" style="42" customWidth="1"/>
    <col min="7685" max="7685" width="11" style="42" customWidth="1"/>
    <col min="7686" max="7687" width="19.88671875" style="42" customWidth="1"/>
    <col min="7688" max="7688" width="20" style="42" customWidth="1"/>
    <col min="7689" max="7690" width="10.44140625" style="42" customWidth="1"/>
    <col min="7691" max="7936" width="9.109375" style="42"/>
    <col min="7937" max="7937" width="4.33203125" style="42" customWidth="1"/>
    <col min="7938" max="7938" width="17.33203125" style="42" customWidth="1"/>
    <col min="7939" max="7939" width="5.33203125" style="42" customWidth="1"/>
    <col min="7940" max="7940" width="24.44140625" style="42" customWidth="1"/>
    <col min="7941" max="7941" width="11" style="42" customWidth="1"/>
    <col min="7942" max="7943" width="19.88671875" style="42" customWidth="1"/>
    <col min="7944" max="7944" width="20" style="42" customWidth="1"/>
    <col min="7945" max="7946" width="10.44140625" style="42" customWidth="1"/>
    <col min="7947" max="8192" width="9.109375" style="42"/>
    <col min="8193" max="8193" width="4.33203125" style="42" customWidth="1"/>
    <col min="8194" max="8194" width="17.33203125" style="42" customWidth="1"/>
    <col min="8195" max="8195" width="5.33203125" style="42" customWidth="1"/>
    <col min="8196" max="8196" width="24.44140625" style="42" customWidth="1"/>
    <col min="8197" max="8197" width="11" style="42" customWidth="1"/>
    <col min="8198" max="8199" width="19.88671875" style="42" customWidth="1"/>
    <col min="8200" max="8200" width="20" style="42" customWidth="1"/>
    <col min="8201" max="8202" width="10.44140625" style="42" customWidth="1"/>
    <col min="8203" max="8448" width="9.109375" style="42"/>
    <col min="8449" max="8449" width="4.33203125" style="42" customWidth="1"/>
    <col min="8450" max="8450" width="17.33203125" style="42" customWidth="1"/>
    <col min="8451" max="8451" width="5.33203125" style="42" customWidth="1"/>
    <col min="8452" max="8452" width="24.44140625" style="42" customWidth="1"/>
    <col min="8453" max="8453" width="11" style="42" customWidth="1"/>
    <col min="8454" max="8455" width="19.88671875" style="42" customWidth="1"/>
    <col min="8456" max="8456" width="20" style="42" customWidth="1"/>
    <col min="8457" max="8458" width="10.44140625" style="42" customWidth="1"/>
    <col min="8459" max="8704" width="9.109375" style="42"/>
    <col min="8705" max="8705" width="4.33203125" style="42" customWidth="1"/>
    <col min="8706" max="8706" width="17.33203125" style="42" customWidth="1"/>
    <col min="8707" max="8707" width="5.33203125" style="42" customWidth="1"/>
    <col min="8708" max="8708" width="24.44140625" style="42" customWidth="1"/>
    <col min="8709" max="8709" width="11" style="42" customWidth="1"/>
    <col min="8710" max="8711" width="19.88671875" style="42" customWidth="1"/>
    <col min="8712" max="8712" width="20" style="42" customWidth="1"/>
    <col min="8713" max="8714" width="10.44140625" style="42" customWidth="1"/>
    <col min="8715" max="8960" width="9.109375" style="42"/>
    <col min="8961" max="8961" width="4.33203125" style="42" customWidth="1"/>
    <col min="8962" max="8962" width="17.33203125" style="42" customWidth="1"/>
    <col min="8963" max="8963" width="5.33203125" style="42" customWidth="1"/>
    <col min="8964" max="8964" width="24.44140625" style="42" customWidth="1"/>
    <col min="8965" max="8965" width="11" style="42" customWidth="1"/>
    <col min="8966" max="8967" width="19.88671875" style="42" customWidth="1"/>
    <col min="8968" max="8968" width="20" style="42" customWidth="1"/>
    <col min="8969" max="8970" width="10.44140625" style="42" customWidth="1"/>
    <col min="8971" max="9216" width="9.109375" style="42"/>
    <col min="9217" max="9217" width="4.33203125" style="42" customWidth="1"/>
    <col min="9218" max="9218" width="17.33203125" style="42" customWidth="1"/>
    <col min="9219" max="9219" width="5.33203125" style="42" customWidth="1"/>
    <col min="9220" max="9220" width="24.44140625" style="42" customWidth="1"/>
    <col min="9221" max="9221" width="11" style="42" customWidth="1"/>
    <col min="9222" max="9223" width="19.88671875" style="42" customWidth="1"/>
    <col min="9224" max="9224" width="20" style="42" customWidth="1"/>
    <col min="9225" max="9226" width="10.44140625" style="42" customWidth="1"/>
    <col min="9227" max="9472" width="9.109375" style="42"/>
    <col min="9473" max="9473" width="4.33203125" style="42" customWidth="1"/>
    <col min="9474" max="9474" width="17.33203125" style="42" customWidth="1"/>
    <col min="9475" max="9475" width="5.33203125" style="42" customWidth="1"/>
    <col min="9476" max="9476" width="24.44140625" style="42" customWidth="1"/>
    <col min="9477" max="9477" width="11" style="42" customWidth="1"/>
    <col min="9478" max="9479" width="19.88671875" style="42" customWidth="1"/>
    <col min="9480" max="9480" width="20" style="42" customWidth="1"/>
    <col min="9481" max="9482" width="10.44140625" style="42" customWidth="1"/>
    <col min="9483" max="9728" width="9.109375" style="42"/>
    <col min="9729" max="9729" width="4.33203125" style="42" customWidth="1"/>
    <col min="9730" max="9730" width="17.33203125" style="42" customWidth="1"/>
    <col min="9731" max="9731" width="5.33203125" style="42" customWidth="1"/>
    <col min="9732" max="9732" width="24.44140625" style="42" customWidth="1"/>
    <col min="9733" max="9733" width="11" style="42" customWidth="1"/>
    <col min="9734" max="9735" width="19.88671875" style="42" customWidth="1"/>
    <col min="9736" max="9736" width="20" style="42" customWidth="1"/>
    <col min="9737" max="9738" width="10.44140625" style="42" customWidth="1"/>
    <col min="9739" max="9984" width="9.109375" style="42"/>
    <col min="9985" max="9985" width="4.33203125" style="42" customWidth="1"/>
    <col min="9986" max="9986" width="17.33203125" style="42" customWidth="1"/>
    <col min="9987" max="9987" width="5.33203125" style="42" customWidth="1"/>
    <col min="9988" max="9988" width="24.44140625" style="42" customWidth="1"/>
    <col min="9989" max="9989" width="11" style="42" customWidth="1"/>
    <col min="9990" max="9991" width="19.88671875" style="42" customWidth="1"/>
    <col min="9992" max="9992" width="20" style="42" customWidth="1"/>
    <col min="9993" max="9994" width="10.44140625" style="42" customWidth="1"/>
    <col min="9995" max="10240" width="9.109375" style="42"/>
    <col min="10241" max="10241" width="4.33203125" style="42" customWidth="1"/>
    <col min="10242" max="10242" width="17.33203125" style="42" customWidth="1"/>
    <col min="10243" max="10243" width="5.33203125" style="42" customWidth="1"/>
    <col min="10244" max="10244" width="24.44140625" style="42" customWidth="1"/>
    <col min="10245" max="10245" width="11" style="42" customWidth="1"/>
    <col min="10246" max="10247" width="19.88671875" style="42" customWidth="1"/>
    <col min="10248" max="10248" width="20" style="42" customWidth="1"/>
    <col min="10249" max="10250" width="10.44140625" style="42" customWidth="1"/>
    <col min="10251" max="10496" width="9.109375" style="42"/>
    <col min="10497" max="10497" width="4.33203125" style="42" customWidth="1"/>
    <col min="10498" max="10498" width="17.33203125" style="42" customWidth="1"/>
    <col min="10499" max="10499" width="5.33203125" style="42" customWidth="1"/>
    <col min="10500" max="10500" width="24.44140625" style="42" customWidth="1"/>
    <col min="10501" max="10501" width="11" style="42" customWidth="1"/>
    <col min="10502" max="10503" width="19.88671875" style="42" customWidth="1"/>
    <col min="10504" max="10504" width="20" style="42" customWidth="1"/>
    <col min="10505" max="10506" width="10.44140625" style="42" customWidth="1"/>
    <col min="10507" max="10752" width="9.109375" style="42"/>
    <col min="10753" max="10753" width="4.33203125" style="42" customWidth="1"/>
    <col min="10754" max="10754" width="17.33203125" style="42" customWidth="1"/>
    <col min="10755" max="10755" width="5.33203125" style="42" customWidth="1"/>
    <col min="10756" max="10756" width="24.44140625" style="42" customWidth="1"/>
    <col min="10757" max="10757" width="11" style="42" customWidth="1"/>
    <col min="10758" max="10759" width="19.88671875" style="42" customWidth="1"/>
    <col min="10760" max="10760" width="20" style="42" customWidth="1"/>
    <col min="10761" max="10762" width="10.44140625" style="42" customWidth="1"/>
    <col min="10763" max="11008" width="9.109375" style="42"/>
    <col min="11009" max="11009" width="4.33203125" style="42" customWidth="1"/>
    <col min="11010" max="11010" width="17.33203125" style="42" customWidth="1"/>
    <col min="11011" max="11011" width="5.33203125" style="42" customWidth="1"/>
    <col min="11012" max="11012" width="24.44140625" style="42" customWidth="1"/>
    <col min="11013" max="11013" width="11" style="42" customWidth="1"/>
    <col min="11014" max="11015" width="19.88671875" style="42" customWidth="1"/>
    <col min="11016" max="11016" width="20" style="42" customWidth="1"/>
    <col min="11017" max="11018" width="10.44140625" style="42" customWidth="1"/>
    <col min="11019" max="11264" width="9.109375" style="42"/>
    <col min="11265" max="11265" width="4.33203125" style="42" customWidth="1"/>
    <col min="11266" max="11266" width="17.33203125" style="42" customWidth="1"/>
    <col min="11267" max="11267" width="5.33203125" style="42" customWidth="1"/>
    <col min="11268" max="11268" width="24.44140625" style="42" customWidth="1"/>
    <col min="11269" max="11269" width="11" style="42" customWidth="1"/>
    <col min="11270" max="11271" width="19.88671875" style="42" customWidth="1"/>
    <col min="11272" max="11272" width="20" style="42" customWidth="1"/>
    <col min="11273" max="11274" width="10.44140625" style="42" customWidth="1"/>
    <col min="11275" max="11520" width="9.109375" style="42"/>
    <col min="11521" max="11521" width="4.33203125" style="42" customWidth="1"/>
    <col min="11522" max="11522" width="17.33203125" style="42" customWidth="1"/>
    <col min="11523" max="11523" width="5.33203125" style="42" customWidth="1"/>
    <col min="11524" max="11524" width="24.44140625" style="42" customWidth="1"/>
    <col min="11525" max="11525" width="11" style="42" customWidth="1"/>
    <col min="11526" max="11527" width="19.88671875" style="42" customWidth="1"/>
    <col min="11528" max="11528" width="20" style="42" customWidth="1"/>
    <col min="11529" max="11530" width="10.44140625" style="42" customWidth="1"/>
    <col min="11531" max="11776" width="9.109375" style="42"/>
    <col min="11777" max="11777" width="4.33203125" style="42" customWidth="1"/>
    <col min="11778" max="11778" width="17.33203125" style="42" customWidth="1"/>
    <col min="11779" max="11779" width="5.33203125" style="42" customWidth="1"/>
    <col min="11780" max="11780" width="24.44140625" style="42" customWidth="1"/>
    <col min="11781" max="11781" width="11" style="42" customWidth="1"/>
    <col min="11782" max="11783" width="19.88671875" style="42" customWidth="1"/>
    <col min="11784" max="11784" width="20" style="42" customWidth="1"/>
    <col min="11785" max="11786" width="10.44140625" style="42" customWidth="1"/>
    <col min="11787" max="12032" width="9.109375" style="42"/>
    <col min="12033" max="12033" width="4.33203125" style="42" customWidth="1"/>
    <col min="12034" max="12034" width="17.33203125" style="42" customWidth="1"/>
    <col min="12035" max="12035" width="5.33203125" style="42" customWidth="1"/>
    <col min="12036" max="12036" width="24.44140625" style="42" customWidth="1"/>
    <col min="12037" max="12037" width="11" style="42" customWidth="1"/>
    <col min="12038" max="12039" width="19.88671875" style="42" customWidth="1"/>
    <col min="12040" max="12040" width="20" style="42" customWidth="1"/>
    <col min="12041" max="12042" width="10.44140625" style="42" customWidth="1"/>
    <col min="12043" max="12288" width="9.109375" style="42"/>
    <col min="12289" max="12289" width="4.33203125" style="42" customWidth="1"/>
    <col min="12290" max="12290" width="17.33203125" style="42" customWidth="1"/>
    <col min="12291" max="12291" width="5.33203125" style="42" customWidth="1"/>
    <col min="12292" max="12292" width="24.44140625" style="42" customWidth="1"/>
    <col min="12293" max="12293" width="11" style="42" customWidth="1"/>
    <col min="12294" max="12295" width="19.88671875" style="42" customWidth="1"/>
    <col min="12296" max="12296" width="20" style="42" customWidth="1"/>
    <col min="12297" max="12298" width="10.44140625" style="42" customWidth="1"/>
    <col min="12299" max="12544" width="9.109375" style="42"/>
    <col min="12545" max="12545" width="4.33203125" style="42" customWidth="1"/>
    <col min="12546" max="12546" width="17.33203125" style="42" customWidth="1"/>
    <col min="12547" max="12547" width="5.33203125" style="42" customWidth="1"/>
    <col min="12548" max="12548" width="24.44140625" style="42" customWidth="1"/>
    <col min="12549" max="12549" width="11" style="42" customWidth="1"/>
    <col min="12550" max="12551" width="19.88671875" style="42" customWidth="1"/>
    <col min="12552" max="12552" width="20" style="42" customWidth="1"/>
    <col min="12553" max="12554" width="10.44140625" style="42" customWidth="1"/>
    <col min="12555" max="12800" width="9.109375" style="42"/>
    <col min="12801" max="12801" width="4.33203125" style="42" customWidth="1"/>
    <col min="12802" max="12802" width="17.33203125" style="42" customWidth="1"/>
    <col min="12803" max="12803" width="5.33203125" style="42" customWidth="1"/>
    <col min="12804" max="12804" width="24.44140625" style="42" customWidth="1"/>
    <col min="12805" max="12805" width="11" style="42" customWidth="1"/>
    <col min="12806" max="12807" width="19.88671875" style="42" customWidth="1"/>
    <col min="12808" max="12808" width="20" style="42" customWidth="1"/>
    <col min="12809" max="12810" width="10.44140625" style="42" customWidth="1"/>
    <col min="12811" max="13056" width="9.109375" style="42"/>
    <col min="13057" max="13057" width="4.33203125" style="42" customWidth="1"/>
    <col min="13058" max="13058" width="17.33203125" style="42" customWidth="1"/>
    <col min="13059" max="13059" width="5.33203125" style="42" customWidth="1"/>
    <col min="13060" max="13060" width="24.44140625" style="42" customWidth="1"/>
    <col min="13061" max="13061" width="11" style="42" customWidth="1"/>
    <col min="13062" max="13063" width="19.88671875" style="42" customWidth="1"/>
    <col min="13064" max="13064" width="20" style="42" customWidth="1"/>
    <col min="13065" max="13066" width="10.44140625" style="42" customWidth="1"/>
    <col min="13067" max="13312" width="9.109375" style="42"/>
    <col min="13313" max="13313" width="4.33203125" style="42" customWidth="1"/>
    <col min="13314" max="13314" width="17.33203125" style="42" customWidth="1"/>
    <col min="13315" max="13315" width="5.33203125" style="42" customWidth="1"/>
    <col min="13316" max="13316" width="24.44140625" style="42" customWidth="1"/>
    <col min="13317" max="13317" width="11" style="42" customWidth="1"/>
    <col min="13318" max="13319" width="19.88671875" style="42" customWidth="1"/>
    <col min="13320" max="13320" width="20" style="42" customWidth="1"/>
    <col min="13321" max="13322" width="10.44140625" style="42" customWidth="1"/>
    <col min="13323" max="13568" width="9.109375" style="42"/>
    <col min="13569" max="13569" width="4.33203125" style="42" customWidth="1"/>
    <col min="13570" max="13570" width="17.33203125" style="42" customWidth="1"/>
    <col min="13571" max="13571" width="5.33203125" style="42" customWidth="1"/>
    <col min="13572" max="13572" width="24.44140625" style="42" customWidth="1"/>
    <col min="13573" max="13573" width="11" style="42" customWidth="1"/>
    <col min="13574" max="13575" width="19.88671875" style="42" customWidth="1"/>
    <col min="13576" max="13576" width="20" style="42" customWidth="1"/>
    <col min="13577" max="13578" width="10.44140625" style="42" customWidth="1"/>
    <col min="13579" max="13824" width="9.109375" style="42"/>
    <col min="13825" max="13825" width="4.33203125" style="42" customWidth="1"/>
    <col min="13826" max="13826" width="17.33203125" style="42" customWidth="1"/>
    <col min="13827" max="13827" width="5.33203125" style="42" customWidth="1"/>
    <col min="13828" max="13828" width="24.44140625" style="42" customWidth="1"/>
    <col min="13829" max="13829" width="11" style="42" customWidth="1"/>
    <col min="13830" max="13831" width="19.88671875" style="42" customWidth="1"/>
    <col min="13832" max="13832" width="20" style="42" customWidth="1"/>
    <col min="13833" max="13834" width="10.44140625" style="42" customWidth="1"/>
    <col min="13835" max="14080" width="9.109375" style="42"/>
    <col min="14081" max="14081" width="4.33203125" style="42" customWidth="1"/>
    <col min="14082" max="14082" width="17.33203125" style="42" customWidth="1"/>
    <col min="14083" max="14083" width="5.33203125" style="42" customWidth="1"/>
    <col min="14084" max="14084" width="24.44140625" style="42" customWidth="1"/>
    <col min="14085" max="14085" width="11" style="42" customWidth="1"/>
    <col min="14086" max="14087" width="19.88671875" style="42" customWidth="1"/>
    <col min="14088" max="14088" width="20" style="42" customWidth="1"/>
    <col min="14089" max="14090" width="10.44140625" style="42" customWidth="1"/>
    <col min="14091" max="14336" width="9.109375" style="42"/>
    <col min="14337" max="14337" width="4.33203125" style="42" customWidth="1"/>
    <col min="14338" max="14338" width="17.33203125" style="42" customWidth="1"/>
    <col min="14339" max="14339" width="5.33203125" style="42" customWidth="1"/>
    <col min="14340" max="14340" width="24.44140625" style="42" customWidth="1"/>
    <col min="14341" max="14341" width="11" style="42" customWidth="1"/>
    <col min="14342" max="14343" width="19.88671875" style="42" customWidth="1"/>
    <col min="14344" max="14344" width="20" style="42" customWidth="1"/>
    <col min="14345" max="14346" width="10.44140625" style="42" customWidth="1"/>
    <col min="14347" max="14592" width="9.109375" style="42"/>
    <col min="14593" max="14593" width="4.33203125" style="42" customWidth="1"/>
    <col min="14594" max="14594" width="17.33203125" style="42" customWidth="1"/>
    <col min="14595" max="14595" width="5.33203125" style="42" customWidth="1"/>
    <col min="14596" max="14596" width="24.44140625" style="42" customWidth="1"/>
    <col min="14597" max="14597" width="11" style="42" customWidth="1"/>
    <col min="14598" max="14599" width="19.88671875" style="42" customWidth="1"/>
    <col min="14600" max="14600" width="20" style="42" customWidth="1"/>
    <col min="14601" max="14602" width="10.44140625" style="42" customWidth="1"/>
    <col min="14603" max="14848" width="9.109375" style="42"/>
    <col min="14849" max="14849" width="4.33203125" style="42" customWidth="1"/>
    <col min="14850" max="14850" width="17.33203125" style="42" customWidth="1"/>
    <col min="14851" max="14851" width="5.33203125" style="42" customWidth="1"/>
    <col min="14852" max="14852" width="24.44140625" style="42" customWidth="1"/>
    <col min="14853" max="14853" width="11" style="42" customWidth="1"/>
    <col min="14854" max="14855" width="19.88671875" style="42" customWidth="1"/>
    <col min="14856" max="14856" width="20" style="42" customWidth="1"/>
    <col min="14857" max="14858" width="10.44140625" style="42" customWidth="1"/>
    <col min="14859" max="15104" width="9.109375" style="42"/>
    <col min="15105" max="15105" width="4.33203125" style="42" customWidth="1"/>
    <col min="15106" max="15106" width="17.33203125" style="42" customWidth="1"/>
    <col min="15107" max="15107" width="5.33203125" style="42" customWidth="1"/>
    <col min="15108" max="15108" width="24.44140625" style="42" customWidth="1"/>
    <col min="15109" max="15109" width="11" style="42" customWidth="1"/>
    <col min="15110" max="15111" width="19.88671875" style="42" customWidth="1"/>
    <col min="15112" max="15112" width="20" style="42" customWidth="1"/>
    <col min="15113" max="15114" width="10.44140625" style="42" customWidth="1"/>
    <col min="15115" max="15360" width="9.109375" style="42"/>
    <col min="15361" max="15361" width="4.33203125" style="42" customWidth="1"/>
    <col min="15362" max="15362" width="17.33203125" style="42" customWidth="1"/>
    <col min="15363" max="15363" width="5.33203125" style="42" customWidth="1"/>
    <col min="15364" max="15364" width="24.44140625" style="42" customWidth="1"/>
    <col min="15365" max="15365" width="11" style="42" customWidth="1"/>
    <col min="15366" max="15367" width="19.88671875" style="42" customWidth="1"/>
    <col min="15368" max="15368" width="20" style="42" customWidth="1"/>
    <col min="15369" max="15370" width="10.44140625" style="42" customWidth="1"/>
    <col min="15371" max="15616" width="9.109375" style="42"/>
    <col min="15617" max="15617" width="4.33203125" style="42" customWidth="1"/>
    <col min="15618" max="15618" width="17.33203125" style="42" customWidth="1"/>
    <col min="15619" max="15619" width="5.33203125" style="42" customWidth="1"/>
    <col min="15620" max="15620" width="24.44140625" style="42" customWidth="1"/>
    <col min="15621" max="15621" width="11" style="42" customWidth="1"/>
    <col min="15622" max="15623" width="19.88671875" style="42" customWidth="1"/>
    <col min="15624" max="15624" width="20" style="42" customWidth="1"/>
    <col min="15625" max="15626" width="10.44140625" style="42" customWidth="1"/>
    <col min="15627" max="15872" width="9.109375" style="42"/>
    <col min="15873" max="15873" width="4.33203125" style="42" customWidth="1"/>
    <col min="15874" max="15874" width="17.33203125" style="42" customWidth="1"/>
    <col min="15875" max="15875" width="5.33203125" style="42" customWidth="1"/>
    <col min="15876" max="15876" width="24.44140625" style="42" customWidth="1"/>
    <col min="15877" max="15877" width="11" style="42" customWidth="1"/>
    <col min="15878" max="15879" width="19.88671875" style="42" customWidth="1"/>
    <col min="15880" max="15880" width="20" style="42" customWidth="1"/>
    <col min="15881" max="15882" width="10.44140625" style="42" customWidth="1"/>
    <col min="15883" max="16128" width="9.109375" style="42"/>
    <col min="16129" max="16129" width="4.33203125" style="42" customWidth="1"/>
    <col min="16130" max="16130" width="17.33203125" style="42" customWidth="1"/>
    <col min="16131" max="16131" width="5.33203125" style="42" customWidth="1"/>
    <col min="16132" max="16132" width="24.44140625" style="42" customWidth="1"/>
    <col min="16133" max="16133" width="11" style="42" customWidth="1"/>
    <col min="16134" max="16135" width="19.88671875" style="42" customWidth="1"/>
    <col min="16136" max="16136" width="20" style="42" customWidth="1"/>
    <col min="16137" max="16138" width="10.44140625" style="42" customWidth="1"/>
    <col min="16139" max="16384" width="9.109375" style="42"/>
  </cols>
  <sheetData>
    <row r="1" spans="1:10" ht="15" x14ac:dyDescent="0.2">
      <c r="A1" s="174"/>
      <c r="B1" s="74"/>
      <c r="C1" s="74"/>
      <c r="D1" s="74"/>
      <c r="E1" s="74"/>
      <c r="F1" s="74"/>
      <c r="G1" s="74"/>
      <c r="H1" s="75"/>
    </row>
    <row r="2" spans="1:10" ht="15.75" x14ac:dyDescent="0.25">
      <c r="A2" s="40"/>
      <c r="B2" s="76"/>
      <c r="C2" s="76"/>
      <c r="D2" s="76"/>
      <c r="E2" s="76"/>
      <c r="F2" s="76"/>
      <c r="G2" s="76"/>
      <c r="H2" s="76"/>
      <c r="I2" s="77"/>
      <c r="J2" s="77"/>
    </row>
    <row r="3" spans="1:10" ht="15.75" x14ac:dyDescent="0.25">
      <c r="A3" s="40"/>
      <c r="B3" s="76"/>
      <c r="C3" s="76"/>
      <c r="D3" s="76"/>
      <c r="E3" s="76"/>
      <c r="F3" s="76"/>
      <c r="G3" s="76"/>
      <c r="H3" s="76"/>
      <c r="I3" s="77"/>
      <c r="J3" s="77"/>
    </row>
    <row r="4" spans="1:10" ht="15" x14ac:dyDescent="0.2">
      <c r="A4" s="77"/>
      <c r="B4" s="77"/>
      <c r="C4" s="77"/>
      <c r="D4" s="77"/>
      <c r="E4" s="77"/>
      <c r="F4" s="77"/>
      <c r="G4" s="77"/>
      <c r="H4" s="77"/>
      <c r="I4" s="77"/>
      <c r="J4" s="77"/>
    </row>
    <row r="5" spans="1:10" ht="15.75" x14ac:dyDescent="0.25">
      <c r="A5" s="78"/>
      <c r="B5" s="78"/>
      <c r="C5" s="78"/>
      <c r="D5" s="78"/>
      <c r="E5" s="78"/>
      <c r="F5" s="78"/>
      <c r="G5" s="78"/>
      <c r="H5" s="78"/>
      <c r="I5" s="78"/>
      <c r="J5" s="78"/>
    </row>
    <row r="6" spans="1:10" ht="12.75" x14ac:dyDescent="0.2">
      <c r="A6" s="318" t="s">
        <v>143</v>
      </c>
      <c r="B6" s="318"/>
      <c r="C6" s="318"/>
      <c r="D6" s="318"/>
      <c r="E6" s="318"/>
      <c r="F6" s="318"/>
      <c r="G6" s="318"/>
      <c r="H6" s="318"/>
      <c r="I6" s="318"/>
      <c r="J6" s="318"/>
    </row>
    <row r="7" spans="1:10" ht="15" x14ac:dyDescent="0.25">
      <c r="A7" s="316" t="s">
        <v>607</v>
      </c>
      <c r="B7" s="316"/>
      <c r="C7" s="316"/>
      <c r="D7" s="316"/>
      <c r="E7" s="316"/>
      <c r="F7" s="316"/>
      <c r="G7" s="316"/>
      <c r="H7" s="316"/>
      <c r="I7" s="316"/>
      <c r="J7" s="316"/>
    </row>
    <row r="9" spans="1:10" ht="54.75" customHeight="1" x14ac:dyDescent="0.25">
      <c r="A9" s="79" t="s">
        <v>144</v>
      </c>
      <c r="B9" s="79" t="s">
        <v>98</v>
      </c>
      <c r="C9" s="80" t="s">
        <v>754</v>
      </c>
      <c r="D9" s="79" t="s">
        <v>182</v>
      </c>
      <c r="E9" s="79" t="s">
        <v>183</v>
      </c>
      <c r="F9" s="79" t="s">
        <v>184</v>
      </c>
      <c r="G9" s="79" t="s">
        <v>185</v>
      </c>
      <c r="H9" s="79" t="s">
        <v>186</v>
      </c>
      <c r="I9" s="79" t="s">
        <v>187</v>
      </c>
      <c r="J9" s="79" t="s">
        <v>149</v>
      </c>
    </row>
    <row r="10" spans="1:10" s="82" customFormat="1" ht="14.25" customHeight="1" x14ac:dyDescent="0.2">
      <c r="A10" s="81">
        <v>0</v>
      </c>
      <c r="B10" s="81">
        <v>1</v>
      </c>
      <c r="C10" s="81">
        <v>2</v>
      </c>
      <c r="D10" s="81">
        <v>3</v>
      </c>
      <c r="E10" s="81">
        <v>4</v>
      </c>
      <c r="F10" s="81">
        <v>5</v>
      </c>
      <c r="G10" s="81">
        <v>6</v>
      </c>
      <c r="H10" s="81">
        <v>7</v>
      </c>
      <c r="I10" s="81">
        <v>8</v>
      </c>
      <c r="J10" s="81">
        <v>9</v>
      </c>
    </row>
    <row r="11" spans="1:10" ht="14.25" customHeight="1" x14ac:dyDescent="0.2">
      <c r="A11" s="83"/>
      <c r="B11" s="83"/>
      <c r="C11" s="83"/>
      <c r="D11" s="83"/>
      <c r="E11" s="83"/>
      <c r="F11" s="83"/>
      <c r="G11" s="83"/>
      <c r="H11" s="83"/>
      <c r="I11" s="83"/>
      <c r="J11" s="83"/>
    </row>
    <row r="12" spans="1:10" ht="14.25" customHeight="1" x14ac:dyDescent="0.2">
      <c r="A12" s="83"/>
      <c r="B12" s="83"/>
      <c r="C12" s="83"/>
      <c r="D12" s="83"/>
      <c r="E12" s="83"/>
      <c r="F12" s="83"/>
      <c r="G12" s="83"/>
      <c r="H12" s="83"/>
      <c r="I12" s="83"/>
      <c r="J12" s="83"/>
    </row>
    <row r="13" spans="1:10" ht="14.25" customHeight="1" x14ac:dyDescent="0.2">
      <c r="A13" s="83"/>
      <c r="B13" s="83"/>
      <c r="C13" s="83"/>
      <c r="D13" s="83"/>
      <c r="E13" s="83"/>
      <c r="F13" s="83"/>
      <c r="G13" s="83"/>
      <c r="H13" s="83"/>
      <c r="I13" s="83"/>
      <c r="J13" s="83"/>
    </row>
    <row r="19" spans="1:13" ht="12.75" x14ac:dyDescent="0.2">
      <c r="B19" s="42" t="s">
        <v>114</v>
      </c>
      <c r="H19" s="84" t="s">
        <v>142</v>
      </c>
    </row>
    <row r="20" spans="1:13" ht="12.75" x14ac:dyDescent="0.2">
      <c r="B20" s="46"/>
      <c r="H20" s="176"/>
    </row>
    <row r="21" spans="1:13" x14ac:dyDescent="0.25">
      <c r="I21" s="84"/>
      <c r="J21" s="84"/>
    </row>
    <row r="22" spans="1:13" ht="50.25" customHeight="1" x14ac:dyDescent="0.25">
      <c r="A22" s="342"/>
      <c r="B22" s="342"/>
      <c r="C22" s="342"/>
      <c r="D22" s="342"/>
      <c r="E22" s="342"/>
      <c r="F22" s="342"/>
      <c r="G22" s="342"/>
      <c r="H22" s="342"/>
      <c r="I22" s="342"/>
      <c r="J22" s="342"/>
    </row>
    <row r="23" spans="1:13" s="46" customFormat="1" x14ac:dyDescent="0.25">
      <c r="A23" s="70"/>
      <c r="B23" s="71" t="s">
        <v>150</v>
      </c>
      <c r="C23" s="70"/>
      <c r="D23" s="70"/>
      <c r="E23" s="70"/>
      <c r="F23" s="48"/>
      <c r="G23" s="48"/>
      <c r="H23" s="48"/>
      <c r="I23" s="48"/>
      <c r="J23" s="48"/>
      <c r="K23" s="48"/>
      <c r="L23" s="48"/>
      <c r="M23" s="48"/>
    </row>
  </sheetData>
  <mergeCells count="3">
    <mergeCell ref="A6:J6"/>
    <mergeCell ref="A7:J7"/>
    <mergeCell ref="A22:J22"/>
  </mergeCells>
  <pageMargins left="0.32" right="0.27" top="1" bottom="1" header="0.5" footer="0.5"/>
  <pageSetup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A</vt:lpstr>
      <vt:lpstr>B</vt:lpstr>
      <vt:lpstr>posturi ramase neocupate</vt:lpstr>
      <vt:lpstr>intregire norma titulari</vt:lpstr>
      <vt:lpstr>RA</vt:lpstr>
      <vt:lpstr>CN</vt:lpstr>
      <vt:lpstr>consilieri</vt:lpstr>
      <vt:lpstr>optional integrat</vt:lpstr>
      <vt:lpstr>A!Print_Area</vt:lpstr>
      <vt:lpstr>B!Print_Area</vt:lpstr>
      <vt:lpstr>CN!Print_Area</vt:lpstr>
      <vt:lpstr>consilieri!Print_Area</vt:lpstr>
      <vt:lpstr>'optional integrat'!Print_Area</vt:lpstr>
      <vt:lpstr>RA!Print_Area</vt:lpstr>
      <vt:lpstr>A!Print_Titles</vt:lpstr>
      <vt:lpstr>B!Print_Titles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2022-01-19T10:08:25Z</dcterms:modified>
</cp:coreProperties>
</file>